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fcces-my.sharepoint.com/personal/yiselapatricia_castillo_aqualia_com/Documents/PROYECTOS/CONVENIOS/CONVENIO 013-2021 (SAHAGÚN)/PROCESO DE CONTRATACIÓN/PRE PLIEGOS Licitación de obra pública - APSAB - vigencia a partir 28-06-2021 - copia/"/>
    </mc:Choice>
  </mc:AlternateContent>
  <xr:revisionPtr revIDLastSave="192" documentId="8_{8678A7C2-A500-4117-A03B-26A5EF3C7067}" xr6:coauthVersionLast="47" xr6:coauthVersionMax="47" xr10:uidLastSave="{5979629B-5BF1-4003-BC19-509D47E3F536}"/>
  <bookViews>
    <workbookView xWindow="-120" yWindow="-120" windowWidth="29040" windowHeight="15840" tabRatio="906" xr2:uid="{00000000-000D-0000-FFFF-FFFF00000000}"/>
  </bookViews>
  <sheets>
    <sheet name="PRESUPUESTO OFICIAL (Entidad)" sheetId="265" r:id="rId1"/>
    <sheet name="PROPUESTA ECONOMICA (Proponente" sheetId="269" r:id="rId2"/>
    <sheet name="INDICAR CÓDIGO DEL ITEM DE PAGO" sheetId="26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0">#REF!</definedName>
    <definedName name="\00">#REF!</definedName>
    <definedName name="\a" localSheetId="2">#REF!</definedName>
    <definedName name="\a">#REF!</definedName>
    <definedName name="\AA">[1]LIQUIDACION!#REF!</definedName>
    <definedName name="\b">[2]STRSUMM0!#REF!</definedName>
    <definedName name="\bb">[2]STRSUMM0!#REF!</definedName>
    <definedName name="\E">#REF!</definedName>
    <definedName name="\EE">#REF!</definedName>
    <definedName name="\G">#REF!</definedName>
    <definedName name="\k">'[3]7422CW00'!#REF!</definedName>
    <definedName name="\l">[4]STRSUMM0!#REF!</definedName>
    <definedName name="\M">#REF!</definedName>
    <definedName name="\ñ">'[5]7422CW00'!#REF!</definedName>
    <definedName name="\P">#REF!</definedName>
    <definedName name="\R">#REF!</definedName>
    <definedName name="\s" localSheetId="2">#REF!</definedName>
    <definedName name="\s">#REF!</definedName>
    <definedName name="\V">#REF!</definedName>
    <definedName name="\X" localSheetId="2">'INDICAR CÓDIGO DEL ITEM DE PAGO'!ERR</definedName>
    <definedName name="\X">[0]!ERR</definedName>
    <definedName name="\Z" localSheetId="2">'INDICAR CÓDIGO DEL ITEM DE PAGO'!ERR</definedName>
    <definedName name="\Z">[0]!ERR</definedName>
    <definedName name="_________AFC1">[6]INV!$A$25:$D$28</definedName>
    <definedName name="_________AFC3">[6]INV!$F$25:$I$28</definedName>
    <definedName name="_________AFC5">[6]INV!$K$25:$N$28</definedName>
    <definedName name="_________BGC1">[6]INV!$A$5:$D$8</definedName>
    <definedName name="_________BGC3">[6]INV!$F$5:$I$8</definedName>
    <definedName name="_________BGC5">[6]INV!$K$5:$N$8</definedName>
    <definedName name="_________CAC1">[6]INV!$A$19:$D$22</definedName>
    <definedName name="_________CAC3">[6]INV!$F$19:$I$22</definedName>
    <definedName name="_________CAC5">[6]INV!$K$19:$N$22</definedName>
    <definedName name="_________key2" hidden="1">[7]INST!#REF!</definedName>
    <definedName name="_________PJ50" localSheetId="2">#REF!</definedName>
    <definedName name="_________PJ50">#REF!</definedName>
    <definedName name="_________SBC1">[6]INV!$A$12:$D$15</definedName>
    <definedName name="_________SBC3">[6]INV!$F$12:$I$15</definedName>
    <definedName name="_________SBC5">[6]INV!$K$12:$N$15</definedName>
    <definedName name="________AFC1">[6]INV!$A$25:$D$28</definedName>
    <definedName name="________AFC3">[6]INV!$F$25:$I$28</definedName>
    <definedName name="________AFC5">[6]INV!$K$25:$N$28</definedName>
    <definedName name="________BGC1">[6]INV!$A$5:$D$8</definedName>
    <definedName name="________BGC3">[6]INV!$F$5:$I$8</definedName>
    <definedName name="________BGC5">[6]INV!$K$5:$N$8</definedName>
    <definedName name="________CAC1">[6]INV!$A$19:$D$22</definedName>
    <definedName name="________CAC3">[6]INV!$F$19:$I$22</definedName>
    <definedName name="________CAC5">[6]INV!$K$19:$N$22</definedName>
    <definedName name="________key2" hidden="1">[8]INST!#REF!</definedName>
    <definedName name="________key3" hidden="1">#REF!</definedName>
    <definedName name="________MA2" localSheetId="2">#REF!</definedName>
    <definedName name="________MA2">#REF!</definedName>
    <definedName name="________PJ50" localSheetId="2">#REF!</definedName>
    <definedName name="________PJ50">#REF!</definedName>
    <definedName name="________SBC1">[6]INV!$A$12:$D$15</definedName>
    <definedName name="________SBC3">[6]INV!$F$12:$I$15</definedName>
    <definedName name="________SBC5">[6]INV!$K$12:$N$15</definedName>
    <definedName name="_______AFC1">[6]INV!$A$25:$D$28</definedName>
    <definedName name="_______AFC3">[6]INV!$F$25:$I$28</definedName>
    <definedName name="_______AFC5">[6]INV!$K$25:$N$28</definedName>
    <definedName name="_______BGC1">[6]INV!$A$5:$D$8</definedName>
    <definedName name="_______BGC3">[6]INV!$F$5:$I$8</definedName>
    <definedName name="_______BGC5">[6]INV!$K$5:$N$8</definedName>
    <definedName name="_______CAC1">[6]INV!$A$19:$D$22</definedName>
    <definedName name="_______CAC3">[6]INV!$F$19:$I$22</definedName>
    <definedName name="_______CAC5">[6]INV!$K$19:$N$22</definedName>
    <definedName name="_______MA2" localSheetId="2">#REF!</definedName>
    <definedName name="_______MA2">#REF!</definedName>
    <definedName name="_______PJ50" localSheetId="2">#REF!</definedName>
    <definedName name="_______PJ50">#REF!</definedName>
    <definedName name="_______SBC1">[6]INV!$A$12:$D$15</definedName>
    <definedName name="_______SBC3">[6]INV!$F$12:$I$15</definedName>
    <definedName name="_______SBC5">[6]INV!$K$12:$N$15</definedName>
    <definedName name="______AFC1">[6]INV!$A$25:$D$28</definedName>
    <definedName name="______AFC3">[6]INV!$F$25:$I$28</definedName>
    <definedName name="______AFC5">[6]INV!$K$25:$N$28</definedName>
    <definedName name="______BGC1">[6]INV!$A$5:$D$8</definedName>
    <definedName name="______BGC3">[6]INV!$F$5:$I$8</definedName>
    <definedName name="______BGC5">[6]INV!$K$5:$N$8</definedName>
    <definedName name="______CAC1">[6]INV!$A$19:$D$22</definedName>
    <definedName name="______CAC3">[6]INV!$F$19:$I$22</definedName>
    <definedName name="______CAC5">[6]INV!$K$19:$N$22</definedName>
    <definedName name="______MA2" localSheetId="2">#REF!</definedName>
    <definedName name="______MA2">#REF!</definedName>
    <definedName name="______PJ50" localSheetId="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[6]INV!$A$12:$D$15</definedName>
    <definedName name="______SBC3">[6]INV!$F$12:$I$15</definedName>
    <definedName name="______SBC5">[6]INV!$K$12:$N$15</definedName>
    <definedName name="_____AFC1">[6]INV!$A$25:$D$28</definedName>
    <definedName name="_____AFC3">[6]INV!$F$25:$I$28</definedName>
    <definedName name="_____AFC5">[6]INV!$K$25:$N$28</definedName>
    <definedName name="_____ane7" localSheetId="1">[9]!_xlbgnm.ane7</definedName>
    <definedName name="_____ane7">[9]!_xlbgnm.ane7</definedName>
    <definedName name="_____ane8" localSheetId="1">[9]!_xlbgnm.ane8</definedName>
    <definedName name="_____ane8">[9]!_xlbgnm.ane8</definedName>
    <definedName name="_____Atp2">[10]EMPRESA!$F$22</definedName>
    <definedName name="_____BGC1">[6]INV!$A$5:$D$8</definedName>
    <definedName name="_____BGC3">[6]INV!$F$5:$I$8</definedName>
    <definedName name="_____BGC5">[6]INV!$K$5:$N$8</definedName>
    <definedName name="_____CAC1">[6]INV!$A$19:$D$22</definedName>
    <definedName name="_____CAC3">[6]INV!$F$19:$I$22</definedName>
    <definedName name="_____CAC5">[6]INV!$K$19:$N$22</definedName>
    <definedName name="_____DCI1">[11]Tablas!#REF!</definedName>
    <definedName name="_____DDS1">[11]Tablas!#REF!</definedName>
    <definedName name="_____DGO1">[11]Tablas!#REF!</definedName>
    <definedName name="_____DGP1">[11]Tablas!#REF!</definedName>
    <definedName name="_____DIJ1">[11]Tablas!#REF!</definedName>
    <definedName name="_____DPI1">[11]Tablas!#REF!</definedName>
    <definedName name="_____DPY1">[11]Tablas!#REF!</definedName>
    <definedName name="_____DRI1">[11]Tablas!#REF!</definedName>
    <definedName name="_____DRL1">[11]Tablas!#REF!</definedName>
    <definedName name="_____DSP1">[11]Tablas!#REF!</definedName>
    <definedName name="_____ECP1">[11]Tablas!#REF!</definedName>
    <definedName name="_____ICP1">[11]Tablas!#REF!</definedName>
    <definedName name="_____MA2" localSheetId="2">#REF!</definedName>
    <definedName name="_____MA2">#REF!</definedName>
    <definedName name="_____OCD1">[11]Tablas!#REF!</definedName>
    <definedName name="_____OCI1">[11]Tablas!#REF!</definedName>
    <definedName name="_____PJ50" localSheetId="2">#REF!</definedName>
    <definedName name="_____PJ50">#REF!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SBC1">[6]INV!$A$12:$D$15</definedName>
    <definedName name="_____SBC3">[6]INV!$F$12:$I$15</definedName>
    <definedName name="_____SBC5">[6]INV!$K$12:$N$15</definedName>
    <definedName name="_____VEX1">[11]Tablas!#REF!</definedName>
    <definedName name="_____VFA1">[11]Tablas!#REF!</definedName>
    <definedName name="_____VIT1">[11]Tablas!#REF!</definedName>
    <definedName name="_____VPR1">[11]Tablas!#REF!</definedName>
    <definedName name="_____VPR2">[12]Tablas!#REF!</definedName>
    <definedName name="_____VRP1">[11]Tablas!#REF!</definedName>
    <definedName name="_____VSM1">[11]Tablas!#REF!</definedName>
    <definedName name="____AFC1">[6]INV!$A$25:$D$28</definedName>
    <definedName name="____AFC3">[6]INV!$F$25:$I$28</definedName>
    <definedName name="____AFC5">[6]INV!$K$25:$N$28</definedName>
    <definedName name="____ane7" localSheetId="1">[13]!_xlbgnm.ane7</definedName>
    <definedName name="____ane7">[13]!_xlbgnm.ane7</definedName>
    <definedName name="____ane8" localSheetId="1">[13]!_xlbgnm.ane8</definedName>
    <definedName name="____ane8">[13]!_xlbgnm.ane8</definedName>
    <definedName name="____Atp2">[14]EMPRESA!$F$22</definedName>
    <definedName name="____BGC1">[6]INV!$A$5:$D$8</definedName>
    <definedName name="____BGC3">[6]INV!$F$5:$I$8</definedName>
    <definedName name="____BGC5">[6]INV!$K$5:$N$8</definedName>
    <definedName name="____CAC1">[6]INV!$A$19:$D$22</definedName>
    <definedName name="____CAC3">[6]INV!$F$19:$I$22</definedName>
    <definedName name="____CAC5">[6]INV!$K$19:$N$22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[11]Tablas!#REF!</definedName>
    <definedName name="____DDS1">[11]Tablas!#REF!</definedName>
    <definedName name="____DGO1">[11]Tablas!#REF!</definedName>
    <definedName name="____DGP1">[11]Tablas!#REF!</definedName>
    <definedName name="____DIJ1">[11]Tablas!#REF!</definedName>
    <definedName name="____DPI1">[11]Tablas!#REF!</definedName>
    <definedName name="____DPY1">[11]Tablas!#REF!</definedName>
    <definedName name="____DRI1">[11]Tablas!#REF!</definedName>
    <definedName name="____DRL1">[11]Tablas!#REF!</definedName>
    <definedName name="____DSP1">[11]Tablas!#REF!</definedName>
    <definedName name="____ECP1">[11]Tablas!#REF!</definedName>
    <definedName name="____ICP1">[11]Tablas!#REF!</definedName>
    <definedName name="____LEY80">#REF!</definedName>
    <definedName name="____MA2" localSheetId="2">#REF!</definedName>
    <definedName name="____MA2">#REF!</definedName>
    <definedName name="____OCD1">[11]Tablas!#REF!</definedName>
    <definedName name="____OCI1">[11]Tablas!#REF!</definedName>
    <definedName name="____PJ50" localSheetId="2">#REF!</definedName>
    <definedName name="____PJ50">#REF!</definedName>
    <definedName name="____pj51" localSheetId="2">#REF!</definedName>
    <definedName name="____pj51">#REF!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SBC1">[6]INV!$A$12:$D$15</definedName>
    <definedName name="____SBC3">[6]INV!$F$12:$I$15</definedName>
    <definedName name="____SBC5">[6]INV!$K$12:$N$15</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[11]Tablas!#REF!</definedName>
    <definedName name="____VFA1">[11]Tablas!#REF!</definedName>
    <definedName name="____VIT1">[11]Tablas!#REF!</definedName>
    <definedName name="____VPR1">[11]Tablas!#REF!</definedName>
    <definedName name="____VPR2">#REF!</definedName>
    <definedName name="____VRP1">[11]Tablas!#REF!</definedName>
    <definedName name="____VSM1">[11]Tablas!#REF!</definedName>
    <definedName name="___AFC1">[6]INV!$A$25:$D$28</definedName>
    <definedName name="___AFC3">[6]INV!$F$25:$I$28</definedName>
    <definedName name="___AFC5">[6]INV!$K$25:$N$28</definedName>
    <definedName name="___ane7" localSheetId="1">[15]!_xlbgnm.ane7</definedName>
    <definedName name="___ane7">[15]!_xlbgnm.ane7</definedName>
    <definedName name="___ane8" localSheetId="1">[15]!_xlbgnm.ane8</definedName>
    <definedName name="___ane8">[15]!_xlbgnm.ane8</definedName>
    <definedName name="___Atp2">[16]EMPRESA!$F$22</definedName>
    <definedName name="___BGC1">[6]INV!$A$5:$D$8</definedName>
    <definedName name="___BGC3">[6]INV!$F$5:$I$8</definedName>
    <definedName name="___BGC5">[6]INV!$K$5:$N$8</definedName>
    <definedName name="___CAC1">[6]INV!$A$19:$D$22</definedName>
    <definedName name="___CAC3">[6]INV!$F$19:$I$22</definedName>
    <definedName name="___CAC5">[6]INV!$K$19:$N$22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[11]Tablas!#REF!</definedName>
    <definedName name="___DDS1">[11]Tablas!#REF!</definedName>
    <definedName name="___DGO1">[11]Tablas!#REF!</definedName>
    <definedName name="___DGP1">[11]Tablas!#REF!</definedName>
    <definedName name="___DIJ1">[11]Tablas!#REF!</definedName>
    <definedName name="___DPI1">[11]Tablas!#REF!</definedName>
    <definedName name="___DPY1">[11]Tablas!#REF!</definedName>
    <definedName name="___DRI1">[11]Tablas!#REF!</definedName>
    <definedName name="___DRL1">[11]Tablas!#REF!</definedName>
    <definedName name="___DSP1">[11]Tablas!#REF!</definedName>
    <definedName name="___ECP1">[11]Tablas!#REF!</definedName>
    <definedName name="___ICP1">[11]Tablas!#REF!</definedName>
    <definedName name="___key2" hidden="1">[8]INST!#REF!</definedName>
    <definedName name="___key3" hidden="1">#REF!</definedName>
    <definedName name="___key31" hidden="1">#REF!</definedName>
    <definedName name="___LEY80">#REF!</definedName>
    <definedName name="___MA2" localSheetId="2">#REF!</definedName>
    <definedName name="___MA2">#REF!</definedName>
    <definedName name="___OCD1">[11]Tablas!#REF!</definedName>
    <definedName name="___OCI1">[11]Tablas!#REF!</definedName>
    <definedName name="___PJ50" localSheetId="2">#REF!</definedName>
    <definedName name="___PJ50">#REF!</definedName>
    <definedName name="___pj51" localSheetId="2">#REF!</definedName>
    <definedName name="___pj51">#REF!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SBC1">[6]INV!$A$12:$D$15</definedName>
    <definedName name="___SBC3">[6]INV!$F$12:$I$15</definedName>
    <definedName name="___SBC5">[6]INV!$K$12:$N$15</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[11]Tablas!#REF!</definedName>
    <definedName name="___VFA1">[11]Tablas!#REF!</definedName>
    <definedName name="___VIT1">[11]Tablas!#REF!</definedName>
    <definedName name="___VPR1">[11]Tablas!#REF!</definedName>
    <definedName name="___VPR2">#REF!</definedName>
    <definedName name="___VRP1">[11]Tablas!#REF!</definedName>
    <definedName name="___VSM1">[11]Tablas!#REF!</definedName>
    <definedName name="__123Graph_A" hidden="1">#REF!</definedName>
    <definedName name="__123Graph_B" hidden="1">#REF!</definedName>
    <definedName name="__AFC1">[6]INV!$A$25:$D$28</definedName>
    <definedName name="__AFC3">[6]INV!$F$25:$I$28</definedName>
    <definedName name="__AFC5">[6]INV!$K$25:$N$28</definedName>
    <definedName name="__ane7" localSheetId="1">[13]!_xlbgnm.ane7</definedName>
    <definedName name="__ane7">[13]!_xlbgnm.ane7</definedName>
    <definedName name="__ane8" localSheetId="1">[13]!_xlbgnm.ane8</definedName>
    <definedName name="__ane8">[13]!_xlbgnm.ane8</definedName>
    <definedName name="__Atp2">[17]EMPRESA!$F$22</definedName>
    <definedName name="__BGC1">[6]INV!$A$5:$D$8</definedName>
    <definedName name="__BGC3">[6]INV!$F$5:$I$8</definedName>
    <definedName name="__BGC5">[6]INV!$K$5:$N$8</definedName>
    <definedName name="__CAC1">[6]INV!$A$19:$D$22</definedName>
    <definedName name="__CAC3">[6]INV!$F$19:$I$22</definedName>
    <definedName name="__CAC5">[6]INV!$K$19:$N$22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[11]Tablas!#REF!</definedName>
    <definedName name="__DDS1">[11]Tablas!#REF!</definedName>
    <definedName name="__DGO1">[11]Tablas!#REF!</definedName>
    <definedName name="__DGP1">[11]Tablas!#REF!</definedName>
    <definedName name="__DIJ1">[11]Tablas!#REF!</definedName>
    <definedName name="__DPI1">[11]Tablas!#REF!</definedName>
    <definedName name="__DPY1">[11]Tablas!#REF!</definedName>
    <definedName name="__DRI1">[11]Tablas!#REF!</definedName>
    <definedName name="__DRL1">[11]Tablas!#REF!</definedName>
    <definedName name="__DSP1">[11]Tablas!#REF!</definedName>
    <definedName name="__ECP1">[11]Tablas!#REF!</definedName>
    <definedName name="__F" localSheetId="2">'INDICAR CÓDIGO DEL ITEM DE PAGO'!ERR</definedName>
    <definedName name="__F">[0]!ERR</definedName>
    <definedName name="__FS01" localSheetId="2">'INDICAR CÓDIGO DEL ITEM DE PAGO'!ERR</definedName>
    <definedName name="__FS01">[0]!ERR</definedName>
    <definedName name="__ICP1">[11]Tablas!#REF!</definedName>
    <definedName name="__key2" hidden="1">[18]INST!#REF!</definedName>
    <definedName name="__key21" hidden="1">[8]INST!#REF!</definedName>
    <definedName name="__key3" hidden="1">#REF!</definedName>
    <definedName name="__key31" hidden="1">#REF!</definedName>
    <definedName name="__LEY80">#REF!</definedName>
    <definedName name="__MA2" localSheetId="2">#REF!</definedName>
    <definedName name="__MA2">#REF!</definedName>
    <definedName name="__mun2" localSheetId="2">[19]PESOS!#REF!</definedName>
    <definedName name="__mun2">[19]PESOS!#REF!</definedName>
    <definedName name="__num10" localSheetId="2">#REF!</definedName>
    <definedName name="__num10">#REF!</definedName>
    <definedName name="__num2" localSheetId="2">#REF!</definedName>
    <definedName name="__num2">#REF!</definedName>
    <definedName name="__num3" localSheetId="2">#REF!</definedName>
    <definedName name="__num3">#REF!</definedName>
    <definedName name="__num4" localSheetId="2">#REF!</definedName>
    <definedName name="__num4">#REF!</definedName>
    <definedName name="__num5" localSheetId="2">#REF!</definedName>
    <definedName name="__num5">#REF!</definedName>
    <definedName name="__num6" localSheetId="2">#REF!</definedName>
    <definedName name="__num6">#REF!</definedName>
    <definedName name="__num7" localSheetId="2">#REF!</definedName>
    <definedName name="__num7">#REF!</definedName>
    <definedName name="__num8" localSheetId="2">#REF!</definedName>
    <definedName name="__num8">#REF!</definedName>
    <definedName name="__num9" localSheetId="2">#REF!</definedName>
    <definedName name="__num9">#REF!</definedName>
    <definedName name="__OCD1">[11]Tablas!#REF!</definedName>
    <definedName name="__OCI1">[11]Tablas!#REF!</definedName>
    <definedName name="__Pa1">'[20]Paral. 1'!$E$1:$E$65536</definedName>
    <definedName name="__Pa2">'[20]Paral. 2'!$E$1:$E$65536</definedName>
    <definedName name="__Pa3">'[20]Paral. 3'!$E$1:$E$65536</definedName>
    <definedName name="__Pa4">[20]Paral.4!$E$1:$E$65536</definedName>
    <definedName name="__PJ50" localSheetId="2">#REF!</definedName>
    <definedName name="__PJ50">#REF!</definedName>
    <definedName name="__pj51" localSheetId="2">#REF!</definedName>
    <definedName name="__pj51">#REF!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ef4" localSheetId="2">#REF!</definedName>
    <definedName name="__ref4">#REF!</definedName>
    <definedName name="__SBC1">[6]INV!$A$12:$D$15</definedName>
    <definedName name="__SBC3">[6]INV!$F$12:$I$15</definedName>
    <definedName name="__SBC5">[6]INV!$K$12:$N$15</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[11]Tablas!#REF!</definedName>
    <definedName name="__VFA1">[11]Tablas!#REF!</definedName>
    <definedName name="__VIT1">[11]Tablas!#REF!</definedName>
    <definedName name="__VPR1">[11]Tablas!#REF!</definedName>
    <definedName name="__VPR2">[12]Tablas!#REF!</definedName>
    <definedName name="__VRP1">[11]Tablas!#REF!</definedName>
    <definedName name="__VSM1">[11]Tablas!#REF!</definedName>
    <definedName name="_1">#REF!</definedName>
    <definedName name="_1_25">[12]Tablas!#REF!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ane_o10">#REF!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localSheetId="2" hidden="1">{"TAB1",#N/A,TRUE,"GENERAL";"TAB2",#N/A,TRUE,"GENERAL";"TAB3",#N/A,TRUE,"GENERAL";"TAB4",#N/A,TRUE,"GENERAL";"TAB5",#N/A,TRUE,"GENERAL"}</definedName>
    <definedName name="_a1" hidden="1">{"TAB1",#N/A,TRUE,"GENERAL";"TAB2",#N/A,TRUE,"GENERAL";"TAB3",#N/A,TRUE,"GENERAL";"TAB4",#N/A,TRUE,"GENERAL";"TAB5",#N/A,TRUE,"GENERAL"}</definedName>
    <definedName name="_a3" localSheetId="2"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[6]INV!$A$25:$D$28</definedName>
    <definedName name="_AFC3">[6]INV!$F$25:$I$28</definedName>
    <definedName name="_AFC5">[6]INV!$K$25:$N$28</definedName>
    <definedName name="_ALM1">#REF!</definedName>
    <definedName name="_AND1">#REF!</definedName>
    <definedName name="_ane7" localSheetId="1">[13]!_xlbgnm.ane7</definedName>
    <definedName name="_ane7">[13]!_xlbgnm.ane7</definedName>
    <definedName name="_ane8" localSheetId="1">[13]!_xlbgnm.ane8</definedName>
    <definedName name="_ane8">[13]!_xlbgnm.ane8</definedName>
    <definedName name="_APU221" localSheetId="2">#REF!</definedName>
    <definedName name="_APU221">#REF!</definedName>
    <definedName name="_APU465" localSheetId="1">[21]!absc</definedName>
    <definedName name="_APU465">[21]!absc</definedName>
    <definedName name="_Atp2">[17]EMPRESA!$F$22</definedName>
    <definedName name="_b2" localSheetId="2"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hidden="1">{"via1",#N/A,TRUE,"general";"via2",#N/A,TRUE,"general";"via3",#N/A,TRUE,"general"}</definedName>
    <definedName name="_bb9" localSheetId="2"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hidden="1">{"TAB1",#N/A,TRUE,"GENERAL";"TAB2",#N/A,TRUE,"GENERAL";"TAB3",#N/A,TRUE,"GENERAL";"TAB4",#N/A,TRUE,"GENERAL";"TAB5",#N/A,TRUE,"GENERAL"}</definedName>
    <definedName name="_BGC1">[6]INV!$A$5:$D$8</definedName>
    <definedName name="_BGC3">[6]INV!$F$5:$I$8</definedName>
    <definedName name="_BGC5">[6]INV!$K$5:$N$8</definedName>
    <definedName name="_CAC1">[6]INV!$A$19:$D$22</definedName>
    <definedName name="_CAC3">[6]INV!$F$19:$I$22</definedName>
    <definedName name="_CAC5">[6]INV!$K$19:$N$22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[11]Tablas!#REF!</definedName>
    <definedName name="_DDS1">[11]Tablas!#REF!</definedName>
    <definedName name="_DGO1">[11]Tablas!#REF!</definedName>
    <definedName name="_DGP1">[11]Tablas!#REF!</definedName>
    <definedName name="_DIJ1">[11]Tablas!#REF!</definedName>
    <definedName name="_DPI1">[11]Tablas!#REF!</definedName>
    <definedName name="_DPY1">[11]Tablas!#REF!</definedName>
    <definedName name="_DRI1">[11]Tablas!#REF!</definedName>
    <definedName name="_DRL1">[11]Tablas!#REF!</definedName>
    <definedName name="_DSP1">[11]Tablas!#REF!</definedName>
    <definedName name="_ECP1">[11]Tablas!#REF!</definedName>
    <definedName name="_EST1" localSheetId="2">#REF!</definedName>
    <definedName name="_EST1">#REF!</definedName>
    <definedName name="_EST10" localSheetId="2">#REF!</definedName>
    <definedName name="_EST10">#REF!</definedName>
    <definedName name="_EST11" localSheetId="2">#REF!</definedName>
    <definedName name="_EST11">#REF!</definedName>
    <definedName name="_EST12" localSheetId="2">#REF!</definedName>
    <definedName name="_EST12">#REF!</definedName>
    <definedName name="_EST13" localSheetId="2">#REF!</definedName>
    <definedName name="_EST13">#REF!</definedName>
    <definedName name="_EST14" localSheetId="2">#REF!</definedName>
    <definedName name="_EST14">#REF!</definedName>
    <definedName name="_EST15" localSheetId="2">#REF!</definedName>
    <definedName name="_EST15">#REF!</definedName>
    <definedName name="_EST16" localSheetId="2">#REF!</definedName>
    <definedName name="_EST16">#REF!</definedName>
    <definedName name="_EST17" localSheetId="2">#REF!</definedName>
    <definedName name="_EST17">#REF!</definedName>
    <definedName name="_EST18" localSheetId="2">#REF!</definedName>
    <definedName name="_EST18">#REF!</definedName>
    <definedName name="_EST19" localSheetId="2">#REF!</definedName>
    <definedName name="_EST19">#REF!</definedName>
    <definedName name="_EST2" localSheetId="2">#REF!</definedName>
    <definedName name="_EST2">#REF!</definedName>
    <definedName name="_EST3" localSheetId="2">#REF!</definedName>
    <definedName name="_EST3">#REF!</definedName>
    <definedName name="_EST4" localSheetId="2">#REF!</definedName>
    <definedName name="_EST4">#REF!</definedName>
    <definedName name="_EST5" localSheetId="2">#REF!</definedName>
    <definedName name="_EST5">#REF!</definedName>
    <definedName name="_EST6" localSheetId="2">#REF!</definedName>
    <definedName name="_EST6">#REF!</definedName>
    <definedName name="_EST7" localSheetId="2">#REF!</definedName>
    <definedName name="_EST7">#REF!</definedName>
    <definedName name="_EST8" localSheetId="2">#REF!</definedName>
    <definedName name="_EST8">#REF!</definedName>
    <definedName name="_EST9" localSheetId="2">#REF!</definedName>
    <definedName name="_EST9">#REF!</definedName>
    <definedName name="_EXC1" localSheetId="2">#REF!</definedName>
    <definedName name="_EXC1">#REF!</definedName>
    <definedName name="_EXC10" localSheetId="2">#REF!</definedName>
    <definedName name="_EXC10">#REF!</definedName>
    <definedName name="_EXC11" localSheetId="2">#REF!</definedName>
    <definedName name="_EXC11">#REF!</definedName>
    <definedName name="_EXC12" localSheetId="2">#REF!</definedName>
    <definedName name="_EXC12">#REF!</definedName>
    <definedName name="_EXC2" localSheetId="2">#REF!</definedName>
    <definedName name="_EXC2">#REF!</definedName>
    <definedName name="_EXC3" localSheetId="2">#REF!</definedName>
    <definedName name="_EXC3">#REF!</definedName>
    <definedName name="_EXC4" localSheetId="2">#REF!</definedName>
    <definedName name="_EXC4">#REF!</definedName>
    <definedName name="_EXC5" localSheetId="2">#REF!</definedName>
    <definedName name="_EXC5">#REF!</definedName>
    <definedName name="_EXC6" localSheetId="2">#REF!</definedName>
    <definedName name="_EXC6">#REF!</definedName>
    <definedName name="_EXC7" localSheetId="2">#REF!</definedName>
    <definedName name="_EXC7">#REF!</definedName>
    <definedName name="_EXC8" localSheetId="2">#REF!</definedName>
    <definedName name="_EXC8">#REF!</definedName>
    <definedName name="_EXC9" localSheetId="2">#REF!</definedName>
    <definedName name="_EXC9">#REF!</definedName>
    <definedName name="_F" localSheetId="2">'INDICAR CÓDIGO DEL ITEM DE PAGO'!ERR</definedName>
    <definedName name="_F">[0]!ERR</definedName>
    <definedName name="_F10">#REF!</definedName>
    <definedName name="_FC">#REF!</definedName>
    <definedName name="_Fill" localSheetId="2" hidden="1">#REF!</definedName>
    <definedName name="_Fill" hidden="1">#REF!</definedName>
    <definedName name="_xlnm._FilterDatabase" localSheetId="0" hidden="1">'PRESUPUESTO OFICIAL (Entidad)'!$I$11:$I$154</definedName>
    <definedName name="_xlnm._FilterDatabase" localSheetId="1" hidden="1">'PROPUESTA ECONOMICA (Proponente'!$I$11:$I$40</definedName>
    <definedName name="_FS01" localSheetId="2">'INDICAR CÓDIGO DEL ITEM DE PAGO'!ERR</definedName>
    <definedName name="_FS01">[0]!ERR</definedName>
    <definedName name="_g2" localSheetId="2"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hidden="1">{"TAB1",#N/A,TRUE,"GENERAL";"TAB2",#N/A,TRUE,"GENERAL";"TAB3",#N/A,TRUE,"GENERAL";"TAB4",#N/A,TRUE,"GENERAL";"TAB5",#N/A,TRUE,"GENERAL"}</definedName>
    <definedName name="_GoBack">'INDICAR CÓDIGO DEL ITEM DE PAGO'!$F$4</definedName>
    <definedName name="_GR1" localSheetId="2"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hidden="1">{"via1",#N/A,TRUE,"general";"via2",#N/A,TRUE,"general";"via3",#N/A,TRUE,"general"}</definedName>
    <definedName name="_hhg1" hidden="1">{#N/A,#N/A,TRUE,"1842CWN0"}</definedName>
    <definedName name="_i4" localSheetId="2"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hidden="1">{"TAB1",#N/A,TRUE,"GENERAL";"TAB2",#N/A,TRUE,"GENERAL";"TAB3",#N/A,TRUE,"GENERAL";"TAB4",#N/A,TRUE,"GENERAL";"TAB5",#N/A,TRUE,"GENERAL"}</definedName>
    <definedName name="_ICP1">[11]Tablas!#REF!</definedName>
    <definedName name="_IMP1">#REF!</definedName>
    <definedName name="_IPC2002" localSheetId="2">#REF!</definedName>
    <definedName name="_IPC2002">#REF!</definedName>
    <definedName name="_IVA1">#REF!</definedName>
    <definedName name="_k3" localSheetId="2"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hidden="1">#REF!</definedName>
    <definedName name="_Key11" hidden="1">[22]INST!#REF!</definedName>
    <definedName name="_Key2" hidden="1">#REF!</definedName>
    <definedName name="_Key21" hidden="1">#REF!</definedName>
    <definedName name="_key3" hidden="1">#REF!</definedName>
    <definedName name="_key31" hidden="1">#REF!</definedName>
    <definedName name="_kjk6" localSheetId="2" hidden="1">{"TAB1",#N/A,TRUE,"GENERAL";"TAB2",#N/A,TRUE,"GENERAL";"TAB3",#N/A,TRUE,"GENERAL";"TAB4",#N/A,TRUE,"GENERAL";"TAB5",#N/A,TRUE,"GENERAL"}</definedName>
    <definedName name="_kjk6" hidden="1">{"TAB1",#N/A,TRUE,"GENERAL";"TAB2",#N/A,TRUE,"GENERAL";"TAB3",#N/A,TRUE,"GENERAL";"TAB4",#N/A,TRUE,"GENERAL";"TAB5",#N/A,TRUE,"GENERAL"}</definedName>
    <definedName name="_lar03" localSheetId="2">#REF!</definedName>
    <definedName name="_lar03">#REF!</definedName>
    <definedName name="_LEY80">#REF!</definedName>
    <definedName name="_m3" localSheetId="2"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hidden="1">{"via1",#N/A,TRUE,"general";"via2",#N/A,TRUE,"general";"via3",#N/A,TRUE,"general"}</definedName>
    <definedName name="_MA2" localSheetId="2">#REF!</definedName>
    <definedName name="_MA2">#REF!</definedName>
    <definedName name="_MAT1">#REF!</definedName>
    <definedName name="_MOD1">#REF!</definedName>
    <definedName name="_mun2" localSheetId="2">[19]PESOS!#REF!</definedName>
    <definedName name="_mun2">[19]PESOS!#REF!</definedName>
    <definedName name="_n3" localSheetId="2"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hidden="1">{"TAB1",#N/A,TRUE,"GENERAL";"TAB2",#N/A,TRUE,"GENERAL";"TAB3",#N/A,TRUE,"GENERAL";"TAB4",#N/A,TRUE,"GENERAL";"TAB5",#N/A,TRUE,"GENERAL"}</definedName>
    <definedName name="_nrf10">#REF!</definedName>
    <definedName name="_num10" localSheetId="2">#REF!</definedName>
    <definedName name="_num10">#REF!</definedName>
    <definedName name="_num2" localSheetId="2">#REF!</definedName>
    <definedName name="_num2">#REF!</definedName>
    <definedName name="_num3" localSheetId="2">#REF!</definedName>
    <definedName name="_num3">#REF!</definedName>
    <definedName name="_num4" localSheetId="2">#REF!</definedName>
    <definedName name="_num4">#REF!</definedName>
    <definedName name="_num5" localSheetId="2">#REF!</definedName>
    <definedName name="_num5">#REF!</definedName>
    <definedName name="_num6" localSheetId="2">#REF!</definedName>
    <definedName name="_num6">#REF!</definedName>
    <definedName name="_num7" localSheetId="2">#REF!</definedName>
    <definedName name="_num7">#REF!</definedName>
    <definedName name="_num8" localSheetId="2">#REF!</definedName>
    <definedName name="_num8">#REF!</definedName>
    <definedName name="_num9" localSheetId="2">#REF!</definedName>
    <definedName name="_num9">#REF!</definedName>
    <definedName name="_nyn7" localSheetId="2"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hidden="1">{"TAB1",#N/A,TRUE,"GENERAL";"TAB2",#N/A,TRUE,"GENERAL";"TAB3",#N/A,TRUE,"GENERAL";"TAB4",#N/A,TRUE,"GENERAL";"TAB5",#N/A,TRUE,"GENERAL"}</definedName>
    <definedName name="_OCD1">[11]Tablas!#REF!</definedName>
    <definedName name="_OCI1">[11]Tablas!#REF!</definedName>
    <definedName name="_Order1" hidden="1">0</definedName>
    <definedName name="_Order2" hidden="1">255</definedName>
    <definedName name="_p6" localSheetId="2"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hidden="1">{"TAB1",#N/A,TRUE,"GENERAL";"TAB2",#N/A,TRUE,"GENERAL";"TAB3",#N/A,TRUE,"GENERAL";"TAB4",#N/A,TRUE,"GENERAL";"TAB5",#N/A,TRUE,"GENERAL"}</definedName>
    <definedName name="_Pa1">'[20]Paral. 1'!$E$1:$E$65536</definedName>
    <definedName name="_Pa2">'[20]Paral. 2'!$E$1:$E$65536</definedName>
    <definedName name="_Pa3">'[20]Paral. 3'!$E$1:$E$65536</definedName>
    <definedName name="_Pa4">[20]Paral.4!$E$1:$E$65536</definedName>
    <definedName name="_Parse_Out" hidden="1">'[3]7422CW00'!#REF!</definedName>
    <definedName name="_PJ50" localSheetId="2">#REF!</definedName>
    <definedName name="_PJ50">#REF!</definedName>
    <definedName name="_pj51" localSheetId="2">#REF!</definedName>
    <definedName name="_pj51">#REF!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 localSheetId="2">#REF!</definedName>
    <definedName name="_PRE1">#REF!</definedName>
    <definedName name="_PTO97">#REF!</definedName>
    <definedName name="_PW2">#REF!</definedName>
    <definedName name="_QTY1">#REF!</definedName>
    <definedName name="_r" localSheetId="2" hidden="1">{"TAB1",#N/A,TRUE,"GENERAL";"TAB2",#N/A,TRUE,"GENERAL";"TAB3",#N/A,TRUE,"GENERAL";"TAB4",#N/A,TRUE,"GENERAL";"TAB5",#N/A,TRUE,"GENERAL"}</definedName>
    <definedName name="_r" hidden="1">{"TAB1",#N/A,TRUE,"GENERAL";"TAB2",#N/A,TRUE,"GENERAL";"TAB3",#N/A,TRUE,"GENERAL";"TAB4",#N/A,TRUE,"GENERAL";"TAB5",#N/A,TRUE,"GENERAL"}</definedName>
    <definedName name="_r4r" localSheetId="2" hidden="1">{"via1",#N/A,TRUE,"general";"via2",#N/A,TRUE,"general";"via3",#N/A,TRUE,"general"}</definedName>
    <definedName name="_r4r" hidden="1">{"via1",#N/A,TRUE,"general";"via2",#N/A,TRUE,"general";"via3",#N/A,TRUE,"general"}</definedName>
    <definedName name="_REC1">"Rectángulo 31"</definedName>
    <definedName name="_ref4" localSheetId="2">#REF!</definedName>
    <definedName name="_ref4">#REF!</definedName>
    <definedName name="_RET1">'[3]7422CW00'!#REF!</definedName>
    <definedName name="_RET2">'[3]7422CW00'!#REF!</definedName>
    <definedName name="_RET3">'[3]7422CW00'!#REF!</definedName>
    <definedName name="_RET4">'[3]7422CW00'!#REF!</definedName>
    <definedName name="_RET5">'[3]7422CW00'!#REF!</definedName>
    <definedName name="_RET6">'[3]7422CW00'!#REF!</definedName>
    <definedName name="_rtu6" localSheetId="2"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hidden="1">{"via1",#N/A,TRUE,"general";"via2",#N/A,TRUE,"general";"via3",#N/A,TRUE,"general"}</definedName>
    <definedName name="_SBC1">[6]INV!$A$12:$D$15</definedName>
    <definedName name="_SBC3">[6]INV!$F$12:$I$15</definedName>
    <definedName name="_SBC5">[6]INV!$K$12:$N$15</definedName>
    <definedName name="_Sort" localSheetId="2" hidden="1">#REF!</definedName>
    <definedName name="_Sort" hidden="1">#REF!</definedName>
    <definedName name="_srn001" localSheetId="2">#REF!</definedName>
    <definedName name="_srn001">#REF!</definedName>
    <definedName name="_SUM1">#REF!</definedName>
    <definedName name="_SUM2">#REF!</definedName>
    <definedName name="_t3" localSheetId="2"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hidden="1">{"via1",#N/A,TRUE,"general";"via2",#N/A,TRUE,"general";"via3",#N/A,TRUE,"general"}</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localSheetId="2"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hidden="1">{"TAB1",#N/A,TRUE,"GENERAL";"TAB2",#N/A,TRUE,"GENERAL";"TAB3",#N/A,TRUE,"GENERAL";"TAB4",#N/A,TRUE,"GENERAL";"TAB5",#N/A,TRUE,"GENERAL"}</definedName>
    <definedName name="_unj1" hidden="1">[8]INST!#REF!</definedName>
    <definedName name="_ur7" localSheetId="2"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hidden="1">{"TAB1",#N/A,TRUE,"GENERAL";"TAB2",#N/A,TRUE,"GENERAL";"TAB3",#N/A,TRUE,"GENERAL";"TAB4",#N/A,TRUE,"GENERAL";"TAB5",#N/A,TRUE,"GENERAL"}</definedName>
    <definedName name="_VEX1">[11]Tablas!#REF!</definedName>
    <definedName name="_VFA1">[11]Tablas!#REF!</definedName>
    <definedName name="_vfv4" localSheetId="2" hidden="1">{"via1",#N/A,TRUE,"general";"via2",#N/A,TRUE,"general";"via3",#N/A,TRUE,"general"}</definedName>
    <definedName name="_vfv4" hidden="1">{"via1",#N/A,TRUE,"general";"via2",#N/A,TRUE,"general";"via3",#N/A,TRUE,"general"}</definedName>
    <definedName name="_VIT1">[11]Tablas!#REF!</definedName>
    <definedName name="_VPR1">[11]Tablas!#REF!</definedName>
    <definedName name="_VPR2">[12]Tablas!#REF!</definedName>
    <definedName name="_VRP1">[11]Tablas!#REF!</definedName>
    <definedName name="_VSM1">[11]Tablas!#REF!</definedName>
    <definedName name="_x1" localSheetId="2"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hidden="1">{"TAB1",#N/A,TRUE,"GENERAL";"TAB2",#N/A,TRUE,"GENERAL";"TAB3",#N/A,TRUE,"GENERAL";"TAB4",#N/A,TRUE,"GENERAL";"TAB5",#N/A,TRUE,"GENERAL"}</definedName>
    <definedName name="a" localSheetId="2">'[23]DUB-823'!#REF!</definedName>
    <definedName name="a">'[23]DUB-823'!#REF!</definedName>
    <definedName name="A_1">#REF!</definedName>
    <definedName name="A_impresión_IM" localSheetId="2">#REF!</definedName>
    <definedName name="A_impresión_IM">#REF!</definedName>
    <definedName name="A18A200">[24]ESPEC!#REF!</definedName>
    <definedName name="a2a" localSheetId="2" hidden="1">{"TAB1",#N/A,TRUE,"GENERAL";"TAB2",#N/A,TRUE,"GENERAL";"TAB3",#N/A,TRUE,"GENERAL";"TAB4",#N/A,TRUE,"GENERAL";"TAB5",#N/A,TRUE,"GENERAL"}</definedName>
    <definedName name="a2a" hidden="1">{"TAB1",#N/A,TRUE,"GENERAL";"TAB2",#N/A,TRUE,"GENERAL";"TAB3",#N/A,TRUE,"GENERAL";"TAB4",#N/A,TRUE,"GENERAL";"TAB5",#N/A,TRUE,"GENERAL"}</definedName>
    <definedName name="aa" localSheetId="2">'INDICAR CÓDIGO DEL ITEM DE PAGO'!ERR</definedName>
    <definedName name="aa">[0]!ERR</definedName>
    <definedName name="AAA" localSheetId="2">'INDICAR CÓDIGO DEL ITEM DE PAGO'!ERR</definedName>
    <definedName name="AAA">[0]!ERR</definedName>
    <definedName name="aaaaaa">[25]otros!$C$5</definedName>
    <definedName name="aaaaas" localSheetId="2" hidden="1">{"TAB1",#N/A,TRUE,"GENERAL";"TAB2",#N/A,TRUE,"GENERAL";"TAB3",#N/A,TRUE,"GENERAL";"TAB4",#N/A,TRUE,"GENERAL";"TAB5",#N/A,TRUE,"GENERAL"}</definedName>
    <definedName name="aaaaas" hidden="1">{"TAB1",#N/A,TRUE,"GENERAL";"TAB2",#N/A,TRUE,"GENERAL";"TAB3",#N/A,TRUE,"GENERAL";"TAB4",#N/A,TRUE,"GENERAL";"TAB5",#N/A,TRUE,"GENERAL"}</definedName>
    <definedName name="AAC">[6]AASHTO!$A$14:$F$17</definedName>
    <definedName name="aas" localSheetId="2"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a_1">#REF!</definedName>
    <definedName name="aba_2">#REF!</definedName>
    <definedName name="abc" localSheetId="2">#REF!</definedName>
    <definedName name="abc">#REF!</definedName>
    <definedName name="ABCD" hidden="1">#REF!</definedName>
    <definedName name="ABCDE" hidden="1">#REF!</definedName>
    <definedName name="ABG">[6]AASHTO!$A$2:$F$5</definedName>
    <definedName name="absc1" localSheetId="1">[26]!absc</definedName>
    <definedName name="absc1">[26]!absc</definedName>
    <definedName name="ac">#REF!</definedName>
    <definedName name="AccessDatabase" hidden="1">"C:\C-314\VOLUMENES\volfin4.mdb"</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'[27]Reservas de Petróleo'!$A$2,'[27]Reservas de Petróleo'!$A$1,'[27]Reservas de Petróleo'!$D$4,'[27]Reservas de Petróleo'!$E$1:$E$65536</definedName>
    <definedName name="ad" localSheetId="2">#REF!</definedName>
    <definedName name="ad">#REF!</definedName>
    <definedName name="adasd">#REF!</definedName>
    <definedName name="ADFGSDB" localSheetId="2" hidden="1">{"via1",#N/A,TRUE,"general";"via2",#N/A,TRUE,"general";"via3",#N/A,TRUE,"general"}</definedName>
    <definedName name="ADFGSDB" hidden="1">{"via1",#N/A,TRUE,"general";"via2",#N/A,TRUE,"general";"via3",#N/A,TRUE,"general"}</definedName>
    <definedName name="ADM">[25]otros!$C$2</definedName>
    <definedName name="administrador">[28]Informacion!$B$15</definedName>
    <definedName name="ADMON">#REF!</definedName>
    <definedName name="ADMON1">#REF!</definedName>
    <definedName name="adoc1" localSheetId="1">[26]!absc</definedName>
    <definedName name="adoc1">[26]!absc</definedName>
    <definedName name="ADOC125" localSheetId="1">[29]!absc</definedName>
    <definedName name="ADOC125">[29]!absc</definedName>
    <definedName name="adoq" localSheetId="1">[30]!absc</definedName>
    <definedName name="adoq">[30]!absc</definedName>
    <definedName name="ADSAD" localSheetId="2" hidden="1">{"TAB1",#N/A,TRUE,"GENERAL";"TAB2",#N/A,TRUE,"GENERAL";"TAB3",#N/A,TRUE,"GENERAL";"TAB4",#N/A,TRUE,"GENERAL";"TAB5",#N/A,TRUE,"GENERAL"}</definedName>
    <definedName name="ADSAD" hidden="1">{"TAB1",#N/A,TRUE,"GENERAL";"TAB2",#N/A,TRUE,"GENERAL";"TAB3",#N/A,TRUE,"GENERAL";"TAB4",#N/A,TRUE,"GENERAL";"TAB5",#N/A,TRUE,"GENERAL"}</definedName>
    <definedName name="aefa" localSheetId="2" hidden="1">{"via1",#N/A,TRUE,"general";"via2",#N/A,TRUE,"general";"via3",#N/A,TRUE,"general"}</definedName>
    <definedName name="aefa" hidden="1">{"via1",#N/A,TRUE,"general";"via2",#N/A,TRUE,"general";"via3",#N/A,TRUE,"general"}</definedName>
    <definedName name="afdsw" localSheetId="2" hidden="1">{"TAB1",#N/A,TRUE,"GENERAL";"TAB2",#N/A,TRUE,"GENERAL";"TAB3",#N/A,TRUE,"GENERAL";"TAB4",#N/A,TRUE,"GENERAL";"TAB5",#N/A,TRUE,"GENERAL"}</definedName>
    <definedName name="afdsw" hidden="1">{"TAB1",#N/A,TRUE,"GENERAL";"TAB2",#N/A,TRUE,"GENERAL";"TAB3",#N/A,TRUE,"GENERAL";"TAB4",#N/A,TRUE,"GENERAL";"TAB5",#N/A,TRUE,"GENERAL"}</definedName>
    <definedName name="agdsgg" localSheetId="2" hidden="1">{"via1",#N/A,TRUE,"general";"via2",#N/A,TRUE,"general";"via3",#N/A,TRUE,"general"}</definedName>
    <definedName name="agdsgg" hidden="1">{"via1",#N/A,TRUE,"general";"via2",#N/A,TRUE,"general";"via3",#N/A,TRUE,"general"}</definedName>
    <definedName name="aida">#REF!</definedName>
    <definedName name="aida1">#REF!</definedName>
    <definedName name="AIU" localSheetId="2">#REF!</definedName>
    <definedName name="AIU">#REF!</definedName>
    <definedName name="AIU_01">#REF!</definedName>
    <definedName name="AIU_1">#REF!</definedName>
    <definedName name="AIU_2">#REF!</definedName>
    <definedName name="AjustDelAIU" localSheetId="2">#REF!</definedName>
    <definedName name="AjustDelAIU">#REF!</definedName>
    <definedName name="alam">#REF!</definedName>
    <definedName name="alc" localSheetId="1">[31]!absc</definedName>
    <definedName name="alc">[31]!absc</definedName>
    <definedName name="AlcanceProyecto">#REF!</definedName>
    <definedName name="ALM">#REF!</definedName>
    <definedName name="ALTO">[32]Tabla!$A$1:$A$5</definedName>
    <definedName name="Amount">#REF!</definedName>
    <definedName name="ANCLAJE" localSheetId="2">'[33]MC SF GAVIONES'!#REF!</definedName>
    <definedName name="ANCLAJE">'[33]MC SF GAVIONES'!#REF!</definedName>
    <definedName name="AND">#REF!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[34]COMPARATIVO!#REF!</definedName>
    <definedName name="anexo8">#REF!</definedName>
    <definedName name="anexo9">#REF!</definedName>
    <definedName name="anexů7">#REF!</definedName>
    <definedName name="Antic">[35]BASES!$B$33</definedName>
    <definedName name="ANTICIPO">[36]BASES!$B$33</definedName>
    <definedName name="AÑO">[25]PRESUPUESTO!$D$13</definedName>
    <definedName name="AÑOWUIE">'[37]Res-Accide-10'!$R$2:$R$7</definedName>
    <definedName name="apaiy">#REF!</definedName>
    <definedName name="APELLIDOS">#REF!</definedName>
    <definedName name="API">#REF!</definedName>
    <definedName name="APU" localSheetId="1">[38]!absc</definedName>
    <definedName name="APU">[38]!absc</definedName>
    <definedName name="APU_directos" localSheetId="2">#REF!</definedName>
    <definedName name="APU_directos">#REF!</definedName>
    <definedName name="APU221.1" localSheetId="2">#REF!</definedName>
    <definedName name="APU221.1">#REF!</definedName>
    <definedName name="APU221.2" localSheetId="2">#REF!</definedName>
    <definedName name="APU221.2">#REF!</definedName>
    <definedName name="aq" localSheetId="2">'INDICAR CÓDIGO DEL ITEM DE PAGO'!ERR</definedName>
    <definedName name="aq">[0]!ERR</definedName>
    <definedName name="aqaq" localSheetId="2" hidden="1">{"TAB1",#N/A,TRUE,"GENERAL";"TAB2",#N/A,TRUE,"GENERAL";"TAB3",#N/A,TRUE,"GENERAL";"TAB4",#N/A,TRUE,"GENERAL";"TAB5",#N/A,TRUE,"GENERAL"}</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 localSheetId="2">'INDICAR CÓDIGO DEL ITEM DE PAGO'!$A$1:$Q$94</definedName>
    <definedName name="_xlnm.Print_Area" localSheetId="0">'PRESUPUESTO OFICIAL (Entidad)'!$A$1:$M$166</definedName>
    <definedName name="_xlnm.Print_Area" localSheetId="1">'PROPUESTA ECONOMICA (Proponente'!$A$1:$M$61</definedName>
    <definedName name="_xlnm.Print_Area">#REF!</definedName>
    <definedName name="AreaLimpiar">'[39]Info-Portaf'!$N$4,'[39]Info-Portaf'!$C$10:$AE$24,'[39]Info-Portaf'!$C$26:$AE$28,'[39]Info-Portaf'!$C$31:$AE$40,'[39]Info-Portaf'!$C$41:$H$41,'[39]Info-Portaf'!$C$42:$AE$51,'[39]Info-Portaf'!$C$53:$AE$54,'[39]Info-Portaf'!$C$57:$AE$57,'[39]Info-Portaf'!$C$59:$AE$59,'[39]Info-Portaf'!$B$10:$B$61</definedName>
    <definedName name="Areatotal">#REF!</definedName>
    <definedName name="Aref">#REF!</definedName>
    <definedName name="armuve" localSheetId="2">'INDICAR CÓDIGO DEL ITEM DE PAGO'!ERR</definedName>
    <definedName name="armuve">[0]!ERR</definedName>
    <definedName name="ARP">#REF!</definedName>
    <definedName name="ARS">#REF!</definedName>
    <definedName name="as" localSheetId="2">'INDICAR CÓDIGO DEL ITEM DE PAGO'!ERR</definedName>
    <definedName name="as">[0]!ERR</definedName>
    <definedName name="ASB">[6]AASHTO!$A$8:$F$11</definedName>
    <definedName name="ASD" localSheetId="2"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hidden="1">{"TAB1",#N/A,TRUE,"GENERAL";"TAB2",#N/A,TRUE,"GENERAL";"TAB3",#N/A,TRUE,"GENERAL";"TAB4",#N/A,TRUE,"GENERAL";"TAB5",#N/A,TRUE,"GENERAL"}</definedName>
    <definedName name="asdf" localSheetId="2"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hidden="1">{"via1",#N/A,TRUE,"general";"via2",#N/A,TRUE,"general";"via3",#N/A,TRUE,"general"}</definedName>
    <definedName name="ASDFGHJKLÑ" localSheetId="2">'INDICAR CÓDIGO DEL ITEM DE PAGO'!ERR</definedName>
    <definedName name="ASDFGHJKLÑ">[0]!ERR</definedName>
    <definedName name="asfasd" localSheetId="2"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localSheetId="2"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hidden="1">{"via1",#N/A,TRUE,"general";"via2",#N/A,TRUE,"general";"via3",#N/A,TRUE,"general"}</definedName>
    <definedName name="asojkdr" localSheetId="2" hidden="1">{"TAB1",#N/A,TRUE,"GENERAL";"TAB2",#N/A,TRUE,"GENERAL";"TAB3",#N/A,TRUE,"GENERAL";"TAB4",#N/A,TRUE,"GENERAL";"TAB5",#N/A,TRUE,"GENERAL"}</definedName>
    <definedName name="asojkdr" hidden="1">{"TAB1",#N/A,TRUE,"GENERAL";"TAB2",#N/A,TRUE,"GENERAL";"TAB3",#N/A,TRUE,"GENERAL";"TAB4",#N/A,TRUE,"GENERAL";"TAB5",#N/A,TRUE,"GENERAL"}</definedName>
    <definedName name="Atp">[10]EMPRESA!$F$20</definedName>
    <definedName name="_xlnm.Auto_Open" localSheetId="1">MODULO10.auto_abrir</definedName>
    <definedName name="_xlnm.Auto_Open">MODULO10.auto_abrir</definedName>
    <definedName name="auto1" localSheetId="2">#REF!</definedName>
    <definedName name="auto1">#REF!</definedName>
    <definedName name="auto123" localSheetId="2">#REF!</definedName>
    <definedName name="auto123">#REF!</definedName>
    <definedName name="auto2" localSheetId="2">#REF!</definedName>
    <definedName name="auto2">#REF!</definedName>
    <definedName name="AUTOMOTOR">#REF!</definedName>
    <definedName name="AUTOMOTOR1">#REF!</definedName>
    <definedName name="AuxAlim">'[10]DATOS CONTRATO'!$E$18</definedName>
    <definedName name="auxalimentacion">[40]CONTRATO!$E$18</definedName>
    <definedName name="AuxCom">'[10]DATOS CONTRATO'!$I$16</definedName>
    <definedName name="auxcomisariato">[40]CONTRATO!$I$16</definedName>
    <definedName name="AuxDot">'[10]DATOS CONTRATO'!$I$17</definedName>
    <definedName name="auxdotacion">[40]CONTRATO!$I$17</definedName>
    <definedName name="AuxHab">'[10]DATOS CONTRATO'!$E$17</definedName>
    <definedName name="auxhabi">[41]CONTRATO!$E$17</definedName>
    <definedName name="auxhabitacion">[40]CONTRATO!$E$17</definedName>
    <definedName name="auxtransporte">[40]CONTRATO!$E$16</definedName>
    <definedName name="Avance_por_item">#REF!,#REF!,#REF!,#REF!,#REF!,#REF!,#REF!,#REF!,#REF!,#REF!,#REF!,#REF!,#REF!,#REF!,#REF!,#REF!,#REF!,#REF!</definedName>
    <definedName name="Avances_Totales">#REF!,#REF!,#REF!,#REF!,#REF!,#REF!,#REF!,#REF!,#REF!,#REF!,#REF!,#REF!,#REF!,#REF!,#REF!,#REF!,#REF!,#REF!</definedName>
    <definedName name="AW" localSheetId="2">#REF!</definedName>
    <definedName name="AW">#REF!</definedName>
    <definedName name="azaz" localSheetId="2" hidden="1">{"TAB1",#N/A,TRUE,"GENERAL";"TAB2",#N/A,TRUE,"GENERAL";"TAB3",#N/A,TRUE,"GENERAL";"TAB4",#N/A,TRUE,"GENERAL";"TAB5",#N/A,TRUE,"GENERAL"}</definedName>
    <definedName name="azaz" hidden="1">{"TAB1",#N/A,TRUE,"GENERAL";"TAB2",#N/A,TRUE,"GENERAL";"TAB3",#N/A,TRUE,"GENERAL";"TAB4",#N/A,TRUE,"GENERAL";"TAB5",#N/A,TRUE,"GENERAL"}</definedName>
    <definedName name="B" localSheetId="2" hidden="1">{"via1",#N/A,TRUE,"general";"via2",#N/A,TRUE,"general";"via3",#N/A,TRUE,"general"}</definedName>
    <definedName name="B" hidden="1">{"via1",#N/A,TRUE,"general";"via2",#N/A,TRUE,"general";"via3",#N/A,TRUE,"general"}</definedName>
    <definedName name="Bajo_L">[32]Tabla!$A$1:$A$5</definedName>
    <definedName name="bASE" localSheetId="2">#REF!</definedName>
    <definedName name="Base">#REF!</definedName>
    <definedName name="Base_datos_IM">#REF!</definedName>
    <definedName name="base1">#REF!</definedName>
    <definedName name="base2">#REF!</definedName>
    <definedName name="basedatos">[42]Hoja1!$A$4:$BZ$55</definedName>
    <definedName name="_xlnm.Database" localSheetId="2">#REF!</definedName>
    <definedName name="_xlnm.Database">#REF!</definedName>
    <definedName name="BaseDeDatos1">#REF!</definedName>
    <definedName name="basep">[43]PRESUPUESTAL!$A$4:$P$190</definedName>
    <definedName name="Basica_Centro_costo_2001">#REF!</definedName>
    <definedName name="Basica_Facturacion_2001">#REF!</definedName>
    <definedName name="Basica_Reserva_2001">#REF!</definedName>
    <definedName name="Básico">#REF!</definedName>
    <definedName name="BB" localSheetId="2">'INDICAR CÓDIGO DEL ITEM DE PAGO'!ERR</definedName>
    <definedName name="BB">[0]!ERR</definedName>
    <definedName name="bbbbbb" localSheetId="2"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localSheetId="2" hidden="1">{"TAB1",#N/A,TRUE,"GENERAL";"TAB2",#N/A,TRUE,"GENERAL";"TAB3",#N/A,TRUE,"GENERAL";"TAB4",#N/A,TRUE,"GENERAL";"TAB5",#N/A,TRUE,"GENERAL"}</definedName>
    <definedName name="BCXBDFG" hidden="1">{"TAB1",#N/A,TRUE,"GENERAL";"TAB2",#N/A,TRUE,"GENERAL";"TAB3",#N/A,TRUE,"GENERAL";"TAB4",#N/A,TRUE,"GENERAL";"TAB5",#N/A,TRUE,"GENERAL"}</definedName>
    <definedName name="BDD">#REF!</definedName>
    <definedName name="BDFB" localSheetId="2"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hidden="1">{"TAB1",#N/A,TRUE,"GENERAL";"TAB2",#N/A,TRUE,"GENERAL";"TAB3",#N/A,TRUE,"GENERAL";"TAB4",#N/A,TRUE,"GENERAL";"TAB5",#N/A,TRUE,"GENERAL"}</definedName>
    <definedName name="Beg_Bal">#REF!</definedName>
    <definedName name="BENEF.UNIT.">#REF!</definedName>
    <definedName name="bfnfv" localSheetId="2"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hidden="1">{"via1",#N/A,TRUE,"general";"via2",#N/A,TRUE,"general";"via3",#N/A,TRUE,"general"}</definedName>
    <definedName name="BGT">#REF!</definedName>
    <definedName name="bgvfcdx" localSheetId="2" hidden="1">{"via1",#N/A,TRUE,"general";"via2",#N/A,TRUE,"general";"via3",#N/A,TRUE,"general"}</definedName>
    <definedName name="bgvfcdx" hidden="1">{"via1",#N/A,TRUE,"general";"via2",#N/A,TRUE,"general";"via3",#N/A,TRUE,"general"}</definedName>
    <definedName name="BHT_F">#REF!</definedName>
    <definedName name="bi">#REF!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'[44]Ejecutado%'!#REF!</definedName>
    <definedName name="blEjecutadoPorcen">'[44]Ejecutado$'!$D$1:$CE$45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'[44]Programado$'!$I$1:$CK$45</definedName>
    <definedName name="blReferenciaInforme">#REF!</definedName>
    <definedName name="bn" localSheetId="2">#REF!</definedName>
    <definedName name="bn">#REF!</definedName>
    <definedName name="Bombas">#REF!</definedName>
    <definedName name="BONO">#REF!</definedName>
    <definedName name="BORDER1">[45]steel!#REF!</definedName>
    <definedName name="BORDET">#REF!</definedName>
    <definedName name="BORSHE">'[3]7422CW00'!#REF!</definedName>
    <definedName name="BORSUM">'[3]7422CW00'!#REF!</definedName>
    <definedName name="boxes">#REF!</definedName>
    <definedName name="BQ">#REF!</definedName>
    <definedName name="br" localSheetId="2" hidden="1">{"TAB1",#N/A,TRUE,"GENERAL";"TAB2",#N/A,TRUE,"GENERAL";"TAB3",#N/A,TRUE,"GENERAL";"TAB4",#N/A,TRUE,"GENERAL";"TAB5",#N/A,TRUE,"GENERAL"}</definedName>
    <definedName name="br" hidden="1">{"TAB1",#N/A,TRUE,"GENERAL";"TAB2",#N/A,TRUE,"GENERAL";"TAB3",#N/A,TRUE,"GENERAL";"TAB4",#N/A,TRUE,"GENERAL";"TAB5",#N/A,TRUE,"GENERAL"}</definedName>
    <definedName name="BREAKER">#REF!</definedName>
    <definedName name="BREAKERS">#REF!</definedName>
    <definedName name="Breakers_Switches">#REF!</definedName>
    <definedName name="Breakers_y_Switches">#REF!</definedName>
    <definedName name="bsb" localSheetId="2"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hidden="1">{"TAB1",#N/A,TRUE,"GENERAL";"TAB2",#N/A,TRUE,"GENERAL";"TAB3",#N/A,TRUE,"GENERAL";"TAB4",#N/A,TRUE,"GENERAL";"TAB5",#N/A,TRUE,"GENERAL"}</definedName>
    <definedName name="BSW">[46]medelo!$D$37</definedName>
    <definedName name="bt" localSheetId="2"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hidden="1">{"TAB1",#N/A,TRUE,"GENERAL";"TAB2",#N/A,TRUE,"GENERAL";"TAB3",#N/A,TRUE,"GENERAL";"TAB4",#N/A,TRUE,"GENERAL";"TAB5",#N/A,TRUE,"GENERAL"}</definedName>
    <definedName name="BuiltIn_Print_Area">'[47]Form5 _Pág_ 1'!#REF!</definedName>
    <definedName name="BuiltIn_Print_Area___0">'[47]Form5 _Pág_ 2'!#REF!</definedName>
    <definedName name="bvbc" localSheetId="2"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hidden="1">{"via1",#N/A,TRUE,"general";"via2",#N/A,TRUE,"general";"via3",#N/A,TRUE,"general"}</definedName>
    <definedName name="bvn" localSheetId="2" hidden="1">{"via1",#N/A,TRUE,"general";"via2",#N/A,TRUE,"general";"via3",#N/A,TRUE,"general"}</definedName>
    <definedName name="bvn" hidden="1">{"via1",#N/A,TRUE,"general";"via2",#N/A,TRUE,"general";"via3",#N/A,TRUE,"general"}</definedName>
    <definedName name="by" localSheetId="2" hidden="1">{"via1",#N/A,TRUE,"general";"via2",#N/A,TRUE,"general";"via3",#N/A,TRUE,"general"}</definedName>
    <definedName name="by" hidden="1">{"via1",#N/A,TRUE,"general";"via2",#N/A,TRUE,"general";"via3",#N/A,TRUE,"general"}</definedName>
    <definedName name="C._C.">#REF!</definedName>
    <definedName name="C_" localSheetId="2">#REF!</definedName>
    <definedName name="C_">#REF!</definedName>
    <definedName name="CA">#REF!</definedName>
    <definedName name="Cableado">#REF!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MPO">#REF!</definedName>
    <definedName name="CANT" localSheetId="2">#REF!</definedName>
    <definedName name="CANT">#REF!</definedName>
    <definedName name="cantidad">'[48]TRAMO 03'!$F:$F,'[48]TRAMO 03'!$I:$I,'[48]TRAMO 03'!$K:$K,'[48]TRAMO 03'!#REF!,'[48]TRAMO 03'!#REF!,'[48]TRAMO 03'!#REF!,'[48]TRAMO 03'!#REF!,'[48]TRAMO 03'!#REF!,'[48]TRAMO 03'!#REF!,'[48]TRAMO 03'!#REF!,'[48]TRAMO 03'!#REF!,'[48]TRAMO 03'!#REF!,'[48]TRAMO 03'!#REF!,'[48]TRAMO 03'!#REF!,'[48]TRAMO 03'!#REF!,'[48]TRAMO 03'!#REF!</definedName>
    <definedName name="cap" localSheetId="2">#REF!</definedName>
    <definedName name="CAP">#REF!</definedName>
    <definedName name="CAPAC._HSE">#REF!</definedName>
    <definedName name="CARGA">#REF!</definedName>
    <definedName name="CARGOS">#REF!</definedName>
    <definedName name="carlos" localSheetId="1">MODULO10.auto_abrir</definedName>
    <definedName name="carlos">MODULO10.auto_abrir</definedName>
    <definedName name="CBLES">#REF!</definedName>
    <definedName name="CBLES1">#REF!</definedName>
    <definedName name="CBRDISEÑO">[49]SECTORIZACIÓN!$A$12:$G$20</definedName>
    <definedName name="CBWorkbookPriority" hidden="1">-1602700874</definedName>
    <definedName name="CC">[50]Personalizar!$G$22:$G$25</definedName>
    <definedName name="ccccc" localSheetId="2" hidden="1">{"TAB1",#N/A,TRUE,"GENERAL";"TAB2",#N/A,TRUE,"GENERAL";"TAB3",#N/A,TRUE,"GENERAL";"TAB4",#N/A,TRUE,"GENERAL";"TAB5",#N/A,TRUE,"GENERAL"}</definedName>
    <definedName name="ccccc" hidden="1">{"TAB1",#N/A,TRUE,"GENERAL";"TAB2",#N/A,TRUE,"GENERAL";"TAB3",#N/A,TRUE,"GENERAL";"TAB4",#N/A,TRUE,"GENERAL";"TAB5",#N/A,TRUE,"GENERAL"}</definedName>
    <definedName name="CCCCCC" localSheetId="2">'[51]A. P. U.'!#REF!</definedName>
    <definedName name="CCCCCC">'[51]A. P. U.'!#REF!</definedName>
    <definedName name="CCT">#REF!</definedName>
    <definedName name="ccto210" localSheetId="2">#REF!</definedName>
    <definedName name="ccto210">#REF!</definedName>
    <definedName name="cd">[52]Hoja1!$C$81</definedName>
    <definedName name="cdcdc" localSheetId="2" hidden="1">{"via1",#N/A,TRUE,"general";"via2",#N/A,TRUE,"general";"via3",#N/A,TRUE,"general"}</definedName>
    <definedName name="cdcdc" hidden="1">{"via1",#N/A,TRUE,"general";"via2",#N/A,TRUE,"general";"via3",#N/A,TRUE,"general"}</definedName>
    <definedName name="CDctrl">[35]CDItem!$G$8</definedName>
    <definedName name="CDE">#REF!</definedName>
    <definedName name="cdfgrtfd" hidden="1">#REF!</definedName>
    <definedName name="ceerf" localSheetId="2" hidden="1">{"TAB1",#N/A,TRUE,"GENERAL";"TAB2",#N/A,TRUE,"GENERAL";"TAB3",#N/A,TRUE,"GENERAL";"TAB4",#N/A,TRUE,"GENERAL";"TAB5",#N/A,TRUE,"GENERAL"}</definedName>
    <definedName name="ceerf" hidden="1">{"TAB1",#N/A,TRUE,"GENERAL";"TAB2",#N/A,TRUE,"GENERAL";"TAB3",#N/A,TRUE,"GENERAL";"TAB4",#N/A,TRUE,"GENERAL";"TAB5",#N/A,TRUE,"GENERAL"}</definedName>
    <definedName name="CEMENTO" localSheetId="2">[53]Insum!$A$3:$H$63</definedName>
    <definedName name="CEMENTO">[54]Insum!$A$3:$H$63</definedName>
    <definedName name="CGDI01">[11]Tablas!#REF!</definedName>
    <definedName name="CGDI02">[11]Tablas!#REF!</definedName>
    <definedName name="CGDI03">[11]Tablas!#REF!</definedName>
    <definedName name="CGDI04">[11]Tablas!#REF!</definedName>
    <definedName name="CGDI05">[11]Tablas!#REF!</definedName>
    <definedName name="CGDI06">[11]Tablas!#REF!</definedName>
    <definedName name="CGDI07">[11]Tablas!#REF!</definedName>
    <definedName name="CGDI08">[11]Tablas!#REF!</definedName>
    <definedName name="CGEX01">[11]Tablas!#REF!</definedName>
    <definedName name="CGEX02">[11]Tablas!#REF!</definedName>
    <definedName name="CGEX031">[11]Tablas!#REF!</definedName>
    <definedName name="CGEX04">[11]Tablas!#REF!</definedName>
    <definedName name="CGFI011">[11]Tablas!#REF!</definedName>
    <definedName name="CGFI012">[11]Tablas!#REF!</definedName>
    <definedName name="CGFI021">[11]Tablas!#REF!</definedName>
    <definedName name="CGFI022">[11]Tablas!#REF!</definedName>
    <definedName name="CGFI023">[11]Tablas!#REF!</definedName>
    <definedName name="CGFI024">[11]Tablas!#REF!</definedName>
    <definedName name="CGFI031">[11]Tablas!#REF!</definedName>
    <definedName name="CGFI032">[11]Tablas!#REF!</definedName>
    <definedName name="CGFI0331">[11]Tablas!#REF!</definedName>
    <definedName name="CGFI0332">[11]Tablas!#REF!</definedName>
    <definedName name="CGFI0333">[11]Tablas!#REF!</definedName>
    <definedName name="CGFI0334">[11]Tablas!#REF!</definedName>
    <definedName name="CGFI0335">[11]Tablas!#REF!</definedName>
    <definedName name="CGFI0341">[11]Tablas!#REF!</definedName>
    <definedName name="CGFI0343">[11]Tablas!#REF!</definedName>
    <definedName name="CGFI0344">[11]Tablas!#REF!</definedName>
    <definedName name="CGPR01">[11]Tablas!#REF!</definedName>
    <definedName name="CGPR021">[11]Tablas!#REF!</definedName>
    <definedName name="CGPR022">[11]Tablas!#REF!</definedName>
    <definedName name="CGPR023">[11]Tablas!#REF!</definedName>
    <definedName name="CGPR024">[11]Tablas!#REF!</definedName>
    <definedName name="CGPR031">[11]Tablas!#REF!</definedName>
    <definedName name="CGPR032">[11]Tablas!#REF!</definedName>
    <definedName name="CGPR0331">[11]Tablas!#REF!</definedName>
    <definedName name="CGPR0332">[11]Tablas!#REF!</definedName>
    <definedName name="CGPR0333">[11]Tablas!#REF!</definedName>
    <definedName name="CGPR041">[11]Tablas!#REF!</definedName>
    <definedName name="CGPR042">[11]Tablas!#REF!</definedName>
    <definedName name="CGPR043">[11]Tablas!#REF!</definedName>
    <definedName name="CGPR051">[11]Tablas!#REF!</definedName>
    <definedName name="CGPR052">[11]Tablas!#REF!</definedName>
    <definedName name="CGPR0531">[11]Tablas!#REF!</definedName>
    <definedName name="CGPR0532">[11]Tablas!#REF!</definedName>
    <definedName name="CGPR0533">[11]Tablas!#REF!</definedName>
    <definedName name="CGPR0534">[11]Tablas!#REF!</definedName>
    <definedName name="CGPR0541">[11]Tablas!#REF!</definedName>
    <definedName name="CGPR0542">[11]Tablas!#REF!</definedName>
    <definedName name="CGPR0543">[11]Tablas!#REF!</definedName>
    <definedName name="CGPR061">[11]Tablas!#REF!</definedName>
    <definedName name="CGPR062">[11]Tablas!#REF!</definedName>
    <definedName name="CGPR0621">[11]Tablas!#REF!</definedName>
    <definedName name="CGPR0622">[11]Tablas!#REF!</definedName>
    <definedName name="CGPR0631">[11]Tablas!#REF!</definedName>
    <definedName name="CGPR0632">[11]Tablas!#REF!</definedName>
    <definedName name="CGPR0633">[11]Tablas!#REF!</definedName>
    <definedName name="CGPR0641">[11]Tablas!#REF!</definedName>
    <definedName name="CGPR0642">[11]Tablas!#REF!</definedName>
    <definedName name="CGPR0643">[11]Tablas!#REF!</definedName>
    <definedName name="CGRF01">[11]Tablas!#REF!</definedName>
    <definedName name="CGRF02">[11]Tablas!#REF!</definedName>
    <definedName name="CGRF031">[11]Tablas!#REF!</definedName>
    <definedName name="CGRF032">[11]Tablas!#REF!</definedName>
    <definedName name="CGRF0331">[11]Tablas!#REF!</definedName>
    <definedName name="CGRF0332">[11]Tablas!#REF!</definedName>
    <definedName name="CGRF0333">[11]Tablas!#REF!</definedName>
    <definedName name="CGRF0334">[11]Tablas!#REF!</definedName>
    <definedName name="CGRF0335">[11]Tablas!#REF!</definedName>
    <definedName name="CGRF0336">[11]Tablas!#REF!</definedName>
    <definedName name="CGRF0337">[11]Tablas!#REF!</definedName>
    <definedName name="CGRF0338">[11]Tablas!#REF!</definedName>
    <definedName name="CGRF0341">[11]Tablas!#REF!</definedName>
    <definedName name="CGRF0342">[11]Tablas!#REF!</definedName>
    <definedName name="CGRF0343">[11]Tablas!#REF!</definedName>
    <definedName name="CGRF041">[11]Tablas!#REF!</definedName>
    <definedName name="CGRF042">[11]Tablas!#REF!</definedName>
    <definedName name="CGRF0431">[11]Tablas!#REF!</definedName>
    <definedName name="CGRF0432">[11]Tablas!#REF!</definedName>
    <definedName name="CGRF0433">[11]Tablas!#REF!</definedName>
    <definedName name="CGRF0441">[11]Tablas!#REF!</definedName>
    <definedName name="CGRF0442">[11]Tablas!#REF!</definedName>
    <definedName name="CGRF0443">[11]Tablas!#REF!</definedName>
    <definedName name="CGSM01">[11]Tablas!#REF!</definedName>
    <definedName name="CGSM02">[11]Tablas!#REF!</definedName>
    <definedName name="CGSM03">[11]Tablas!#REF!</definedName>
    <definedName name="CGSM04">[11]Tablas!#REF!</definedName>
    <definedName name="CGSM05">[11]Tablas!#REF!</definedName>
    <definedName name="CGSO011">[11]Tablas!#REF!</definedName>
    <definedName name="CGSO012">[11]Tablas!#REF!</definedName>
    <definedName name="CGSO013">[11]Tablas!#REF!</definedName>
    <definedName name="CGSO014">[11]Tablas!#REF!</definedName>
    <definedName name="CGSO02">[11]Tablas!#REF!</definedName>
    <definedName name="CGSO031">[11]Tablas!#REF!</definedName>
    <definedName name="CGSO032">[11]Tablas!#REF!</definedName>
    <definedName name="CGSO033">[11]Tablas!#REF!</definedName>
    <definedName name="CGSO034">[11]Tablas!#REF!</definedName>
    <definedName name="CGSO041">[11]Tablas!#REF!</definedName>
    <definedName name="CGSO042">[11]Tablas!#REF!</definedName>
    <definedName name="CGSO043">[11]Tablas!#REF!</definedName>
    <definedName name="CGSO044">[11]Tablas!#REF!</definedName>
    <definedName name="CGSO051">[11]Tablas!#REF!</definedName>
    <definedName name="CGSO052">[11]Tablas!#REF!</definedName>
    <definedName name="CGSO053">[11]Tablas!#REF!</definedName>
    <definedName name="CGSO054">[11]Tablas!#REF!</definedName>
    <definedName name="CGSO055">[11]Tablas!#REF!</definedName>
    <definedName name="CGSO061">[11]Tablas!#REF!</definedName>
    <definedName name="CGSO062">[11]Tablas!#REF!</definedName>
    <definedName name="CGSO063">[11]Tablas!#REF!</definedName>
    <definedName name="CGSO064">[11]Tablas!#REF!</definedName>
    <definedName name="CGTR011">[11]Tablas!#REF!</definedName>
    <definedName name="CGTR012">[11]Tablas!#REF!</definedName>
    <definedName name="CGTR021">[11]Tablas!#REF!</definedName>
    <definedName name="CGTR022">[11]Tablas!#REF!</definedName>
    <definedName name="CGTR023">[11]Tablas!#REF!</definedName>
    <definedName name="CGTR031">[11]Tablas!#REF!</definedName>
    <definedName name="CGTR032">[11]Tablas!#REF!</definedName>
    <definedName name="CGTR033">[11]Tablas!#REF!</definedName>
    <definedName name="CGTR034">[11]Tablas!#REF!</definedName>
    <definedName name="CGTR035">[11]Tablas!#REF!</definedName>
    <definedName name="CGTR036">[11]Tablas!#REF!</definedName>
    <definedName name="CGTR037">[11]Tablas!#REF!</definedName>
    <definedName name="CGTR038">[11]Tablas!#REF!</definedName>
    <definedName name="CGTR039">[11]Tablas!#REF!</definedName>
    <definedName name="CGTR041">[11]Tablas!#REF!</definedName>
    <definedName name="CGTR042">[11]Tablas!#REF!</definedName>
    <definedName name="CGTR043">[11]Tablas!#REF!</definedName>
    <definedName name="CGTR044">[11]Tablas!#REF!</definedName>
    <definedName name="CGTR051">[11]Tablas!#REF!</definedName>
    <definedName name="Ch">#REF!</definedName>
    <definedName name="CHK_PU">'[3]7422CW00'!#REF!</definedName>
    <definedName name="CHP">#REF!</definedName>
    <definedName name="CISNEROS">#REF!</definedName>
    <definedName name="cjsa" hidden="1">#REF!</definedName>
    <definedName name="CL">#REF!</definedName>
    <definedName name="cmf">[55]Hoja1!$C$27</definedName>
    <definedName name="CMIBLE">#REF!</definedName>
    <definedName name="CMIBLE1">#REF!</definedName>
    <definedName name="Cod">#REF!</definedName>
    <definedName name="CodActEco">[10]EMPRESA!$F$10</definedName>
    <definedName name="codigo">#REF!,#REF!</definedName>
    <definedName name="CodigoInversion">#REF!</definedName>
    <definedName name="CodigoProyecto">#REF!</definedName>
    <definedName name="Codigos">#REF!</definedName>
    <definedName name="CODOS">#REF!</definedName>
    <definedName name="cogvsiruj">[34]COMPARATIVO!#REF!</definedName>
    <definedName name="COLON">#REF!</definedName>
    <definedName name="ColTap">'[20]Coloc. e Interc. Tapones'!$E$1:$E$65536</definedName>
    <definedName name="Com">'[40]LIQUIDA-NOMINA'!$AL$4</definedName>
    <definedName name="COMIDA">#REF!</definedName>
    <definedName name="Compresores">#REF!</definedName>
    <definedName name="ConseqCat">0</definedName>
    <definedName name="ConseqForMitRisk">3</definedName>
    <definedName name="CONT">'[56]DATOS CONTRATO'!$G$13</definedName>
    <definedName name="Contratante">'[10]DATOS CONTRATO'!$E$6</definedName>
    <definedName name="CONTRATO">[40]CONTRATO!$E$8</definedName>
    <definedName name="COPIA" localSheetId="2">'INDICAR CÓDIGO DEL ITEM DE PAGO'!ERR</definedName>
    <definedName name="COPIA">[0]!ERR</definedName>
    <definedName name="COPIA1">#REF!</definedName>
    <definedName name="COPIA2">#REF!</definedName>
    <definedName name="copiao4" localSheetId="2">'INDICAR CÓDIGO DEL ITEM DE PAGO'!ERR</definedName>
    <definedName name="copiao4">[0]!ERR</definedName>
    <definedName name="corri" localSheetId="2">'INDICAR CÓDIGO DEL ITEM DE PAGO'!ERR</definedName>
    <definedName name="corri">[0]!ERR</definedName>
    <definedName name="COSTO_FRENTE">[57]BITACORA!$E$1:$E$65536</definedName>
    <definedName name="costo2" hidden="1">#REF!</definedName>
    <definedName name="COSTODIRECTO" localSheetId="2">#REF!</definedName>
    <definedName name="COSTODIRECTO">#REF!</definedName>
    <definedName name="COSTOS">[58]TARIFAS!$A$1:$F$52</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[59]civ_roma!$C$803:$G$804</definedName>
    <definedName name="Criterios_IM">'[3]7422CW00'!#REF!</definedName>
    <definedName name="Criticidad">[60]Tabla!$A$1:$A$5</definedName>
    <definedName name="cs">#REF!</definedName>
    <definedName name="CS_AVG_SIZE">#REF!</definedName>
    <definedName name="CS_WELDING">#REF!</definedName>
    <definedName name="CTA" localSheetId="2">#REF!</definedName>
    <definedName name="CTA">#REF!</definedName>
    <definedName name="CTE">#REF!</definedName>
    <definedName name="CTR">'[3]7422CW00'!#REF!</definedName>
    <definedName name="CTRPAG">'[3]7422CW00'!#REF!</definedName>
    <definedName name="CUAL" localSheetId="2">'INDICAR CÓDIGO DEL ITEM DE PAGO'!ERR</definedName>
    <definedName name="CUAL">[0]!ERR</definedName>
    <definedName name="CUBS" localSheetId="2">#REF!</definedName>
    <definedName name="CUBS">#REF!</definedName>
    <definedName name="CUNET" localSheetId="2" hidden="1">{"via1",#N/A,TRUE,"general";"via2",#N/A,TRUE,"general";"via3",#N/A,TRUE,"general"}</definedName>
    <definedName name="CUNET" hidden="1">{"via1",#N/A,TRUE,"general";"via2",#N/A,TRUE,"general";"via3",#N/A,TRUE,"general"}</definedName>
    <definedName name="Customize" localSheetId="1">[50]!Customize</definedName>
    <definedName name="Customize">[50]!Customize</definedName>
    <definedName name="cv" localSheetId="2">#REF!</definedName>
    <definedName name="cv">#REF!</definedName>
    <definedName name="CVa">'[20]Cambio de Valv.'!$E$1:$E$65536</definedName>
    <definedName name="cvbcvbf" hidden="1">{#N/A,#N/A,TRUE,"INGENIERIA";#N/A,#N/A,TRUE,"COMPRAS";#N/A,#N/A,TRUE,"DIRECCION";#N/A,#N/A,TRUE,"RESUMEN"}</definedName>
    <definedName name="cvfvd" localSheetId="2"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hidden="1">{"via1",#N/A,TRUE,"general";"via2",#N/A,TRUE,"general";"via3",#N/A,TRUE,"general"}</definedName>
    <definedName name="d" localSheetId="2" hidden="1">{"TAB1",#N/A,TRUE,"GENERAL";"TAB2",#N/A,TRUE,"GENERAL";"TAB3",#N/A,TRUE,"GENERAL";"TAB4",#N/A,TRUE,"GENERAL";"TAB5",#N/A,TRUE,"GENERAL"}</definedName>
    <definedName name="d" hidden="1">{"TAB1",#N/A,TRUE,"GENERAL";"TAB2",#N/A,TRUE,"GENERAL";"TAB3",#N/A,TRUE,"GENERAL";"TAB4",#N/A,TRUE,"GENERAL";"TAB5",#N/A,TRUE,"GENERAL"}</definedName>
    <definedName name="D_1">#REF!</definedName>
    <definedName name="DAFT">#REF!</definedName>
    <definedName name="DANODO">#REF!</definedName>
    <definedName name="DANODOF">#REF!</definedName>
    <definedName name="DANODOFT">#REF!</definedName>
    <definedName name="dario" localSheetId="2">'[23]GPI 526'!#REF!</definedName>
    <definedName name="dario">'[23]GPI 526'!#REF!</definedName>
    <definedName name="DASD" localSheetId="2"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[59]civ_roma!$C$9:$G$799</definedName>
    <definedName name="DATO1">'[61]46'!$D$3:$CK$429</definedName>
    <definedName name="DATOS" localSheetId="2">#REF!</definedName>
    <definedName name="datos">#REF!</definedName>
    <definedName name="DBASE1">#REF!</definedName>
    <definedName name="DBASE2">#REF!</definedName>
    <definedName name="DBASE3">#REF!</definedName>
    <definedName name="dbfdfbi" localSheetId="2" hidden="1">{"TAB1",#N/A,TRUE,"GENERAL";"TAB2",#N/A,TRUE,"GENERAL";"TAB3",#N/A,TRUE,"GENERAL";"TAB4",#N/A,TRUE,"GENERAL";"TAB5",#N/A,TRUE,"GENERAL"}</definedName>
    <definedName name="dbfdfbi" hidden="1">{"TAB1",#N/A,TRUE,"GENERAL";"TAB2",#N/A,TRUE,"GENERAL";"TAB3",#N/A,TRUE,"GENERAL";"TAB4",#N/A,TRUE,"GENERAL";"TAB5",#N/A,TRUE,"GENERAL"}</definedName>
    <definedName name="Dbgcm" localSheetId="2">#REF!</definedName>
    <definedName name="Dbgcm">#REF!</definedName>
    <definedName name="dc">#REF!</definedName>
    <definedName name="Dcacm" localSheetId="2">#REF!</definedName>
    <definedName name="Dcacm">#REF!</definedName>
    <definedName name="DCI">[12]Tablas!#REF!</definedName>
    <definedName name="DCI1_1">[12]Tablas!#REF!</definedName>
    <definedName name="DCI1_1_1">[12]Tablas!#REF!</definedName>
    <definedName name="DCI1_1_2">[12]Tablas!#REF!</definedName>
    <definedName name="DCI1_1_3">[12]Tablas!#REF!</definedName>
    <definedName name="DCI1_1_4">[12]Tablas!#REF!</definedName>
    <definedName name="DCI1_2">[12]Tablas!#REF!</definedName>
    <definedName name="DCI1_3">[12]Tablas!#REF!</definedName>
    <definedName name="DCI1_4">[12]Tablas!#REF!</definedName>
    <definedName name="DCorriente">#REF!</definedName>
    <definedName name="Dcorriente1">'[62]Pta a tierra'!#REF!</definedName>
    <definedName name="DCSDCTV" localSheetId="2" hidden="1">{"via1",#N/A,TRUE,"general";"via2",#N/A,TRUE,"general";"via3",#N/A,TRUE,"general"}</definedName>
    <definedName name="DCSDCTV" hidden="1">{"via1",#N/A,TRUE,"general";"via2",#N/A,TRUE,"general";"via3",#N/A,TRUE,"general"}</definedName>
    <definedName name="dd" localSheetId="2">#REF!</definedName>
    <definedName name="dd">#REF!</definedName>
    <definedName name="ddd" localSheetId="2" hidden="1">{"via1",#N/A,TRUE,"general";"via2",#N/A,TRUE,"general";"via3",#N/A,TRUE,"general"}</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localSheetId="2" hidden="1">{"via1",#N/A,TRUE,"general";"via2",#N/A,TRUE,"general";"via3",#N/A,TRUE,"general"}</definedName>
    <definedName name="ddddt" hidden="1">{"via1",#N/A,TRUE,"general";"via2",#N/A,TRUE,"general";"via3",#N/A,TRUE,"general"}</definedName>
    <definedName name="ddewdw" localSheetId="2"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hidden="1">{"TAB1",#N/A,TRUE,"GENERAL";"TAB2",#N/A,TRUE,"GENERAL";"TAB3",#N/A,TRUE,"GENERAL";"TAB4",#N/A,TRUE,"GENERAL";"TAB5",#N/A,TRUE,"GENERAL"}</definedName>
    <definedName name="DDS">[12]Tablas!#REF!</definedName>
    <definedName name="DDS1_1">[12]Tablas!#REF!</definedName>
    <definedName name="DDS1_1_1">[12]Tablas!#REF!</definedName>
    <definedName name="deded" localSheetId="2"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hidden="1">{"via1",#N/A,TRUE,"general";"via2",#N/A,TRUE,"general";"via3",#N/A,TRUE,"general"}</definedName>
    <definedName name="demanto" localSheetId="2">#REF!</definedName>
    <definedName name="demanto">#REF!</definedName>
    <definedName name="DEMOLICIÓN">'[63]BASE-LISTAS'!$B$24:$B$29</definedName>
    <definedName name="DEP_VPR_GRM">#REF!</definedName>
    <definedName name="DEP_VPR_GRN">#REF!</definedName>
    <definedName name="DEP_VPR_GRS">#REF!</definedName>
    <definedName name="DEP_VPR_GTP">#REF!</definedName>
    <definedName name="DEP_VPR_NA">#REF!</definedName>
    <definedName name="DEPEND">[60]Tabla!$B$1:$B$397</definedName>
    <definedName name="DEPENDENCIA">[60]Tabla!$B$1:$B$397</definedName>
    <definedName name="DEPENDENCIAS">[60]Tabla!$B$1:$B$397</definedName>
    <definedName name="DERFE">#REF!</definedName>
    <definedName name="desarrolladas">'[27]Reservas de Petróleo'!$A$2,'[27]Reservas de Petróleo'!$A$1,'[27]Reservas de Petróleo'!$D$4,'[27]Reservas de Petróleo'!$F$1:$F$65536</definedName>
    <definedName name="DESCUNMI">#REF!</definedName>
    <definedName name="DEST_ART">[45]steel!#REF!</definedName>
    <definedName name="DESTCOD">'[3]7422CW00'!#REF!</definedName>
    <definedName name="DESTFG">'[3]7422CW00'!#REF!</definedName>
    <definedName name="DESTQTY">'[3]7422CW00'!#REF!</definedName>
    <definedName name="DETAIL">#REF!</definedName>
    <definedName name="Detalle_Reserva">#REF!</definedName>
    <definedName name="DEX" localSheetId="2">#REF!</definedName>
    <definedName name="DEX">#REF!</definedName>
    <definedName name="DF">[64]Cronograma!#REF!</definedName>
    <definedName name="dfa" localSheetId="2"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hidden="1">{"via1",#N/A,TRUE,"general";"via2",#N/A,TRUE,"general";"via3",#N/A,TRUE,"general"}</definedName>
    <definedName name="dfds" localSheetId="2"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hidden="1">{"TAB1",#N/A,TRUE,"GENERAL";"TAB2",#N/A,TRUE,"GENERAL";"TAB3",#N/A,TRUE,"GENERAL";"TAB4",#N/A,TRUE,"GENERAL";"TAB5",#N/A,TRUE,"GENERAL"}</definedName>
    <definedName name="DFGV" localSheetId="2"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hidden="1">{"via1",#N/A,TRUE,"general";"via2",#N/A,TRUE,"general";"via3",#N/A,TRUE,"general"}</definedName>
    <definedName name="dflt1">[50]Personalizar!$E$22</definedName>
    <definedName name="dflt2">[50]Personalizar!$E$23</definedName>
    <definedName name="dflt3">[50]Personalizar!$D$24</definedName>
    <definedName name="dflt4">[50]Personalizar!$E$26</definedName>
    <definedName name="dflt5">[50]Personalizar!$E$27</definedName>
    <definedName name="dflt6">[50]Personalizar!$D$28</definedName>
    <definedName name="dflt7">[50]Personalizar!$G$27</definedName>
    <definedName name="DFRFRF" localSheetId="2" hidden="1">{"via1",#N/A,TRUE,"general";"via2",#N/A,TRUE,"general";"via3",#N/A,TRUE,"general"}</definedName>
    <definedName name="DFRFRF" hidden="1">{"via1",#N/A,TRUE,"general";"via2",#N/A,TRUE,"general";"via3",#N/A,TRUE,"general"}</definedName>
    <definedName name="DFVUI" localSheetId="2"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hidden="1">{"via1",#N/A,TRUE,"general";"via2",#N/A,TRUE,"general";"via3",#N/A,TRUE,"general"}</definedName>
    <definedName name="dgfsado" localSheetId="2" hidden="1">{"TAB1",#N/A,TRUE,"GENERAL";"TAB2",#N/A,TRUE,"GENERAL";"TAB3",#N/A,TRUE,"GENERAL";"TAB4",#N/A,TRUE,"GENERAL";"TAB5",#N/A,TRUE,"GENERAL"}</definedName>
    <definedName name="dgfsado" hidden="1">{"TAB1",#N/A,TRUE,"GENERAL";"TAB2",#N/A,TRUE,"GENERAL";"TAB3",#N/A,TRUE,"GENERAL";"TAB4",#N/A,TRUE,"GENERAL";"TAB5",#N/A,TRUE,"GENERAL"}</definedName>
    <definedName name="DGO">[12]Tablas!#REF!</definedName>
    <definedName name="DGO1_1">[12]Tablas!#REF!</definedName>
    <definedName name="DGO1_1_1">[12]Tablas!#REF!</definedName>
    <definedName name="DGP">[12]Tablas!#REF!</definedName>
    <definedName name="DGP1_1">[12]Tablas!#REF!</definedName>
    <definedName name="DGP1_1_1">[12]Tablas!#REF!</definedName>
    <definedName name="dgrdeb" localSheetId="2"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hidden="1">{"via1",#N/A,TRUE,"general";"via2",#N/A,TRUE,"general";"via3",#N/A,TRUE,"general"}</definedName>
    <definedName name="DIA">[25]PRESUPUESTO!$B$13</definedName>
    <definedName name="Diámetro">#REF!</definedName>
    <definedName name="diámetroft">#REF!</definedName>
    <definedName name="diametros">#REF!</definedName>
    <definedName name="diferencia">'[65]MEDIA GEOMETRICA'!$J$8,'[65]MEDIA GEOMETRICA'!$N$8,'[65]MEDIA GEOMETRICA'!$R$8,'[65]MEDIA GEOMETRICA'!$V$8,'[65]MEDIA GEOMETRICA'!$Z$8,'[65]MEDIA GEOMETRICA'!$AD$8,'[65]MEDIA GEOMETRICA'!$AH$8,'[65]MEDIA GEOMETRICA'!$AL$8,'[65]MEDIA GEOMETRICA'!#REF!,'[65]MEDIA GEOMETRICA'!#REF!</definedName>
    <definedName name="DIJ">[12]Tablas!#REF!</definedName>
    <definedName name="DIJ1_1">[12]Tablas!#REF!</definedName>
    <definedName name="DIJ1_1_1">[12]Tablas!#REF!</definedName>
    <definedName name="DIJ1_1_2">[12]Tablas!#REF!</definedName>
    <definedName name="DIJ1_1_3">[12]Tablas!#REF!</definedName>
    <definedName name="DIJ1_1_4">[12]Tablas!#REF!</definedName>
    <definedName name="DIJ1_1_5">[12]Tablas!#REF!</definedName>
    <definedName name="DIJ1_2">[12]Tablas!#REF!</definedName>
    <definedName name="DIJ1_3">[12]Tablas!#REF!</definedName>
    <definedName name="DIJ1_4">[12]Tablas!#REF!</definedName>
    <definedName name="DIJ1_5">[12]Tablas!#REF!</definedName>
    <definedName name="Direccion">[40]EMPRESA!$F$14</definedName>
    <definedName name="display_area_2">#REF!</definedName>
    <definedName name="djdytj" localSheetId="2" hidden="1">{"TAB1",#N/A,TRUE,"GENERAL";"TAB2",#N/A,TRUE,"GENERAL";"TAB3",#N/A,TRUE,"GENERAL";"TAB4",#N/A,TRUE,"GENERAL";"TAB5",#N/A,TRUE,"GENERAL"}</definedName>
    <definedName name="djdytj" hidden="1">{"TAB1",#N/A,TRUE,"GENERAL";"TAB2",#N/A,TRUE,"GENERAL";"TAB3",#N/A,TRUE,"GENERAL";"TAB4",#N/A,TRUE,"GENERAL";"TAB5",#N/A,TRUE,"GENERAL"}</definedName>
    <definedName name="DMxUS">#REF!</definedName>
    <definedName name="do">#REF!</definedName>
    <definedName name="dolar">#REF!</definedName>
    <definedName name="DOLLAR">[66]CÁLCULOS!$H$34</definedName>
    <definedName name="DOTACIÓN">#REF!</definedName>
    <definedName name="DPI">[12]Tablas!#REF!</definedName>
    <definedName name="DPI1_1">[12]Tablas!#REF!</definedName>
    <definedName name="DPI1_1_1">[12]Tablas!#REF!</definedName>
    <definedName name="DPY">[12]Tablas!#REF!</definedName>
    <definedName name="DPY1_1">[12]Tablas!#REF!</definedName>
    <definedName name="DPY1_1_1">[12]Tablas!#REF!</definedName>
    <definedName name="DRI">[12]Tablas!#REF!</definedName>
    <definedName name="DRI1_1">[12]Tablas!#REF!</definedName>
    <definedName name="DRI1_1_1">[12]Tablas!#REF!</definedName>
    <definedName name="DRI1_1_2">[12]Tablas!#REF!</definedName>
    <definedName name="DRI1_1_3">[12]Tablas!#REF!</definedName>
    <definedName name="DRI1_1_4">[12]Tablas!#REF!</definedName>
    <definedName name="DRI1_2">[12]Tablas!#REF!</definedName>
    <definedName name="DRI1_3">[12]Tablas!#REF!</definedName>
    <definedName name="DRI1_4">[12]Tablas!#REF!</definedName>
    <definedName name="DRL">[12]Tablas!#REF!</definedName>
    <definedName name="DRL1_1">[12]Tablas!#REF!</definedName>
    <definedName name="DRL1_1_1">[12]Tablas!#REF!</definedName>
    <definedName name="DRL1_1_2">[12]Tablas!#REF!</definedName>
    <definedName name="DRL1_1_3">[12]Tablas!#REF!</definedName>
    <definedName name="DRL1_1_4">[12]Tablas!#REF!</definedName>
    <definedName name="DRL1_2">[12]Tablas!#REF!</definedName>
    <definedName name="DRL1_3">[12]Tablas!#REF!</definedName>
    <definedName name="DRL1_4">[12]Tablas!#REF!</definedName>
    <definedName name="dry" localSheetId="2" hidden="1">{"via1",#N/A,TRUE,"general";"via2",#N/A,TRUE,"general";"via3",#N/A,TRUE,"general"}</definedName>
    <definedName name="dry" hidden="1">{"via1",#N/A,TRUE,"general";"via2",#N/A,TRUE,"general";"via3",#N/A,TRUE,"general"}</definedName>
    <definedName name="DS">[64]Cronograma!#REF!</definedName>
    <definedName name="DSAD" localSheetId="2"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hidden="1">{"TAB1",#N/A,TRUE,"GENERAL";"TAB2",#N/A,TRUE,"GENERAL";"TAB3",#N/A,TRUE,"GENERAL";"TAB4",#N/A,TRUE,"GENERAL";"TAB5",#N/A,TRUE,"GENERAL"}</definedName>
    <definedName name="Dsbcm" localSheetId="2">#REF!</definedName>
    <definedName name="Dsbcm">#REF!</definedName>
    <definedName name="DsctoFondo">[67]EMPRESA!$I$25</definedName>
    <definedName name="DsctoPension">[67]EMPRESA!$I$23</definedName>
    <definedName name="DsctoSalud">[67]EMPRESA!$I$24</definedName>
    <definedName name="DSD" localSheetId="2"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hidden="1">{"TAB1",#N/A,TRUE,"GENERAL";"TAB2",#N/A,TRUE,"GENERAL";"TAB3",#N/A,TRUE,"GENERAL";"TAB4",#N/A,TRUE,"GENERAL";"TAB5",#N/A,TRUE,"GENERAL"}</definedName>
    <definedName name="DSF" localSheetId="2"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hidden="1">{"via1",#N/A,TRUE,"general";"via2",#N/A,TRUE,"general";"via3",#N/A,TRUE,"general"}</definedName>
    <definedName name="DSP">[12]Tablas!#REF!</definedName>
    <definedName name="DSP1_1">[12]Tablas!#REF!</definedName>
    <definedName name="DSP1_1_1">[12]Tablas!#REF!</definedName>
    <definedName name="dt">#REF!</definedName>
    <definedName name="dtrhj" localSheetId="2" hidden="1">{"via1",#N/A,TRUE,"general";"via2",#N/A,TRUE,"general";"via3",#N/A,TRUE,"general"}</definedName>
    <definedName name="dtrhj" hidden="1">{"via1",#N/A,TRUE,"general";"via2",#N/A,TRUE,"general";"via3",#N/A,TRUE,"general"}</definedName>
    <definedName name="dxfgg" localSheetId="2" hidden="1">{"via1",#N/A,TRUE,"general";"via2",#N/A,TRUE,"general";"via3",#N/A,TRUE,"general"}</definedName>
    <definedName name="dxfgg" hidden="1">{"via1",#N/A,TRUE,"general";"via2",#N/A,TRUE,"general";"via3",#N/A,TRUE,"general"}</definedName>
    <definedName name="E">#REF!</definedName>
    <definedName name="e3e33" localSheetId="2" hidden="1">{"via1",#N/A,TRUE,"general";"via2",#N/A,TRUE,"general";"via3",#N/A,TRUE,"general"}</definedName>
    <definedName name="e3e33" hidden="1">{"via1",#N/A,TRUE,"general";"via2",#N/A,TRUE,"general";"via3",#N/A,TRUE,"general"}</definedName>
    <definedName name="ECP">[12]Tablas!#REF!</definedName>
    <definedName name="ECP1_1">[12]Tablas!#REF!</definedName>
    <definedName name="ECP1_1_1">[12]Tablas!#REF!</definedName>
    <definedName name="EDC">#REF!</definedName>
    <definedName name="EDEDWSWQA" localSheetId="2"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hidden="1">{"via1",#N/A,TRUE,"general";"via2",#N/A,TRUE,"general";"via3",#N/A,TRUE,"general"}</definedName>
    <definedName name="EE" localSheetId="2">'INDICAR CÓDIGO DEL ITEM DE PAGO'!ERR</definedName>
    <definedName name="EE">[0]!ERR</definedName>
    <definedName name="eeedfr" localSheetId="2"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hidden="1">{"via1",#N/A,TRUE,"general";"via2",#N/A,TRUE,"general";"via3",#N/A,TRUE,"general"}</definedName>
    <definedName name="EF">#REF!</definedName>
    <definedName name="EFA">#REF!</definedName>
    <definedName name="efef" localSheetId="2"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hidden="1">{"via1",#N/A,TRUE,"general";"via2",#N/A,TRUE,"general";"via3",#N/A,TRUE,"general"}</definedName>
    <definedName name="egeg" localSheetId="2"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hidden="1">{"TAB1",#N/A,TRUE,"GENERAL";"TAB2",#N/A,TRUE,"GENERAL";"TAB3",#N/A,TRUE,"GENERAL";"TAB4",#N/A,TRUE,"GENERAL";"TAB5",#N/A,TRUE,"GENERAL"}</definedName>
    <definedName name="EJEC">[25]PRESUPUESTO!$E$7</definedName>
    <definedName name="Ejecutivo">'[68]Info Ejec'!$A$1:$AV$153</definedName>
    <definedName name="ELIMINACIONPROYC">#REF!</definedName>
    <definedName name="emanto" localSheetId="2">#REF!</definedName>
    <definedName name="emanto">#REF!</definedName>
    <definedName name="eme" localSheetId="2">'INDICAR CÓDIGO DEL ITEM DE PAGO'!ERR</definedName>
    <definedName name="eme">[0]!ERR</definedName>
    <definedName name="EMPLEADO">#REF!</definedName>
    <definedName name="Empresa">[40]EMPRESA!$F$6</definedName>
    <definedName name="EMULSION">#REF!</definedName>
    <definedName name="End_Bal">#REF!</definedName>
    <definedName name="ene">#REF!</definedName>
    <definedName name="Ensayos">#REF!</definedName>
    <definedName name="ENTRADASP" localSheetId="2">#REF!</definedName>
    <definedName name="ENTRADASP">#REF!</definedName>
    <definedName name="EPECIALIDAD_SIDOE">[12]Tablas!#REF!</definedName>
    <definedName name="equipo">[69]Equipo!$A$7:$A$65536</definedName>
    <definedName name="EQUIPO1">#REF!</definedName>
    <definedName name="EQUIPOS" localSheetId="2">'[70]TABLA EQUIPOS'!$A$3:$D$70</definedName>
    <definedName name="Equipos">#REF!</definedName>
    <definedName name="EQUIPOS1">#REF!</definedName>
    <definedName name="eqw" localSheetId="2" hidden="1">{"via1",#N/A,TRUE,"general";"via2",#N/A,TRUE,"general";"via3",#N/A,TRUE,"general"}</definedName>
    <definedName name="eqw" hidden="1">{"via1",#N/A,TRUE,"general";"via2",#N/A,TRUE,"general";"via3",#N/A,TRUE,"general"}</definedName>
    <definedName name="ERE_ART">[45]steel!$B$8:$B$47</definedName>
    <definedName name="erfg" hidden="1">{#N/A,#N/A,FALSE,"Hoja1";#N/A,#N/A,FALSE,"Hoja2"}</definedName>
    <definedName name="erg" localSheetId="2"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2">{"TAB1",#N/A,TRUE,"GENERAL";"TAB2",#N/A,TRUE,"GENERAL";"TAB3",#N/A,TRUE,"GENERAL";"TAB4",#N/A,TRUE,"GENERAL";"TAB5",#N/A,TRUE,"GENERAL"}</definedName>
    <definedName name="ERR">{"TAB1",#N/A,TRUE,"GENERAL";"TAB2",#N/A,TRUE,"GENERAL";"TAB3",#N/A,TRUE,"GENERAL";"TAB4",#N/A,TRUE,"GENERAL";"TAB5",#N/A,TRUE,"GENERAL"}</definedName>
    <definedName name="ERRORE">#REF!</definedName>
    <definedName name="ert" localSheetId="2"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hidden="1">{"via1",#N/A,TRUE,"general";"via2",#N/A,TRUE,"general";"via3",#N/A,TRUE,"general"}</definedName>
    <definedName name="ES" localSheetId="2">'INDICAR CÓDIGO DEL ITEM DE PAGO'!ERR</definedName>
    <definedName name="ES">[0]!ERR</definedName>
    <definedName name="ESA">#REF!</definedName>
    <definedName name="ESE">#REF!</definedName>
    <definedName name="ESPE">#REF!</definedName>
    <definedName name="ESPECIFICACION" localSheetId="2">#REF!</definedName>
    <definedName name="ESPECIFICACION">#REF!</definedName>
    <definedName name="Especificación" localSheetId="2">#REF!</definedName>
    <definedName name="Especificación">#REF!</definedName>
    <definedName name="ESTA">#REF!</definedName>
    <definedName name="Estados">#REF!</definedName>
    <definedName name="Estimate_Factor">1</definedName>
    <definedName name="ESTRAE">'[3]7422CW00'!#REF!</definedName>
    <definedName name="ESTRU">[71]Estructura!$C$7:$E$2570</definedName>
    <definedName name="ESTRUCTURA" hidden="1">{#N/A,#N/A,TRUE,"INGENIERIA";#N/A,#N/A,TRUE,"COMPRAS";#N/A,#N/A,TRUE,"DIRECCION";#N/A,#N/A,TRUE,"RESUMEN"}</definedName>
    <definedName name="ESTRUCTURAS">[72]Hoja3!$B$7:$B$15</definedName>
    <definedName name="ETAP">#REF!</definedName>
    <definedName name="ETAPA_PACC">#REF!</definedName>
    <definedName name="etertgg" localSheetId="2" hidden="1">{"via1",#N/A,TRUE,"general";"via2",#N/A,TRUE,"general";"via3",#N/A,TRUE,"general"}</definedName>
    <definedName name="etertgg" hidden="1">{"via1",#N/A,TRUE,"general";"via2",#N/A,TRUE,"general";"via3",#N/A,TRUE,"general"}</definedName>
    <definedName name="etertt" hidden="1">{#N/A,#N/A,TRUE,"1842CWN0"}</definedName>
    <definedName name="etewt" localSheetId="2"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hidden="1">{"TAB1",#N/A,TRUE,"GENERAL";"TAB2",#N/A,TRUE,"GENERAL";"TAB3",#N/A,TRUE,"GENERAL";"TAB4",#N/A,TRUE,"GENERAL";"TAB5",#N/A,TRUE,"GENERAL"}</definedName>
    <definedName name="EW">#REF!</definedName>
    <definedName name="ewegt" localSheetId="2"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C" localSheetId="2">#REF!</definedName>
    <definedName name="EXC">#REF!</definedName>
    <definedName name="EXCAV_1">#REF!</definedName>
    <definedName name="EXCAV_2">#REF!</definedName>
    <definedName name="exCEL" localSheetId="2">#REF!</definedName>
    <definedName name="exCEL">#REF!</definedName>
    <definedName name="Excel_BuiltIn_Print_Area_3" localSheetId="2">#REF!</definedName>
    <definedName name="Excel_BuiltIn_Print_Area_3">#REF!</definedName>
    <definedName name="Excel_BuiltIn_Print_Area_3_X" localSheetId="2">#REF!</definedName>
    <definedName name="Excel_BuiltIn_Print_Area_3_X">#REF!</definedName>
    <definedName name="Excel_BuiltIn_Print_Titles_10" localSheetId="2">[23]SKJ452!#REF!</definedName>
    <definedName name="Excel_BuiltIn_Print_Titles_10">[23]SKJ452!#REF!</definedName>
    <definedName name="Excel_BuiltIn_Print_Titles_11" localSheetId="2">[23]ITA878!#REF!</definedName>
    <definedName name="Excel_BuiltIn_Print_Titles_11">[23]ITA878!#REF!</definedName>
    <definedName name="Excel_BuiltIn_Print_Titles_12" localSheetId="2">'[23]AEA-944'!#REF!</definedName>
    <definedName name="Excel_BuiltIn_Print_Titles_12">'[23]AEA-944'!#REF!</definedName>
    <definedName name="Excel_BuiltIn_Print_Titles_13" localSheetId="2">'[23]DUB-823'!#REF!</definedName>
    <definedName name="Excel_BuiltIn_Print_Titles_13">'[23]DUB-823'!#REF!</definedName>
    <definedName name="Excel_BuiltIn_Print_Titles_14" localSheetId="2">'[23]GPI 526'!#REF!</definedName>
    <definedName name="Excel_BuiltIn_Print_Titles_14">'[23]GPI 526'!#REF!</definedName>
    <definedName name="Excel_BuiltIn_Print_Titles_15" localSheetId="2">#REF!</definedName>
    <definedName name="Excel_BuiltIn_Print_Titles_15">#REF!</definedName>
    <definedName name="Excel_BuiltIn_Print_Titles_16" localSheetId="2">#REF!</definedName>
    <definedName name="Excel_BuiltIn_Print_Titles_16">#REF!</definedName>
    <definedName name="Excel_BuiltIn_Print_Titles_17" localSheetId="2">#REF!</definedName>
    <definedName name="Excel_BuiltIn_Print_Titles_17">#REF!</definedName>
    <definedName name="Excel_BuiltIn_Print_Titles_18" localSheetId="2">#REF!</definedName>
    <definedName name="Excel_BuiltIn_Print_Titles_18">#REF!</definedName>
    <definedName name="Excel_BuiltIn_Print_Titles_19" localSheetId="2">[23]XXJ617!#REF!</definedName>
    <definedName name="Excel_BuiltIn_Print_Titles_19">[23]XXJ617!#REF!</definedName>
    <definedName name="Excel_BuiltIn_Print_Titles_20" localSheetId="2">#REF!</definedName>
    <definedName name="Excel_BuiltIn_Print_Titles_20">#REF!</definedName>
    <definedName name="Excel_BuiltIn_Print_Titles_21" localSheetId="2">[23]SNG_855!#REF!</definedName>
    <definedName name="Excel_BuiltIn_Print_Titles_21">[23]SNG_855!#REF!</definedName>
    <definedName name="Excel_BuiltIn_Print_Titles_23" localSheetId="2">#REF!</definedName>
    <definedName name="Excel_BuiltIn_Print_Titles_23">#REF!</definedName>
    <definedName name="Excel_BuiltIn_Print_Titles_3" localSheetId="2">#REF!</definedName>
    <definedName name="Excel_BuiltIn_Print_Titles_3">#REF!</definedName>
    <definedName name="Excel_BuiltIn_Print_Titles_5" localSheetId="2">'[23]VEA 374'!#REF!</definedName>
    <definedName name="Excel_BuiltIn_Print_Titles_5">'[23]VEA 374'!#REF!</definedName>
    <definedName name="Excel_BuiltIn_Print_Titles_5_XX" localSheetId="2">'[23]VEA 374'!#REF!</definedName>
    <definedName name="Excel_BuiltIn_Print_Titles_5_XX">'[23]VEA 374'!#REF!</definedName>
    <definedName name="Excel_BuiltIn_Print_Titles_6" localSheetId="2">#REF!</definedName>
    <definedName name="Excel_BuiltIn_Print_Titles_6">#REF!</definedName>
    <definedName name="Excel_BuiltIn_Print_Titles_7" localSheetId="2">[23]HFB024!#REF!</definedName>
    <definedName name="Excel_BuiltIn_Print_Titles_7">[23]HFB024!#REF!</definedName>
    <definedName name="Excel_BuiltIn_Print_Titles_8" localSheetId="2">#REF!</definedName>
    <definedName name="Excel_BuiltIn_Print_Titles_8">#REF!</definedName>
    <definedName name="Excel_BuiltIn_Print_Titles_9" localSheetId="2">[23]PAJ825!#REF!</definedName>
    <definedName name="Excel_BuiltIn_Print_Titles_9">[23]PAJ825!#REF!</definedName>
    <definedName name="EXCROC">'[73]Análisis de precios'!$H$52</definedName>
    <definedName name="ExtensionCoordinador">#REF!</definedName>
    <definedName name="Extra_Pay">#REF!</definedName>
    <definedName name="Extracción_IM">#REF!</definedName>
    <definedName name="Extras">'[40]LIQUIDA-NOMINA'!$AH$4</definedName>
    <definedName name="F._INGRESO">#REF!</definedName>
    <definedName name="F._RETIRO">#REF!</definedName>
    <definedName name="F.L">#REF!</definedName>
    <definedName name="Facilidades">#REF!</definedName>
    <definedName name="factor">#REF!</definedName>
    <definedName name="FACTURADO">'[74]Itemes Renovación'!#REF!</definedName>
    <definedName name="FareWellStmnt" localSheetId="1">[50]!FareWellStmnt</definedName>
    <definedName name="FareWellStmnt">[50]!FareWellStmnt</definedName>
    <definedName name="FaseProyecto">#REF!</definedName>
    <definedName name="FD" localSheetId="2">'INDICAR CÓDIGO DEL ITEM DE PAGO'!ERR</definedName>
    <definedName name="FD">[0]!ERR</definedName>
    <definedName name="fda" localSheetId="2" hidden="1">{"TAB1",#N/A,TRUE,"GENERAL";"TAB2",#N/A,TRUE,"GENERAL";"TAB3",#N/A,TRUE,"GENERAL";"TAB4",#N/A,TRUE,"GENERAL";"TAB5",#N/A,TRUE,"GENERAL"}</definedName>
    <definedName name="fda" hidden="1">{"TAB1",#N/A,TRUE,"GENERAL";"TAB2",#N/A,TRUE,"GENERAL";"TAB3",#N/A,TRUE,"GENERAL";"TAB4",#N/A,TRUE,"GENERAL";"TAB5",#N/A,TRUE,"GENERAL"}</definedName>
    <definedName name="fdbjp" localSheetId="2"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hidden="1">{"via1",#N/A,TRUE,"general";"via2",#N/A,TRUE,"general";"via3",#N/A,TRUE,"general"}</definedName>
    <definedName name="FDGD" localSheetId="2"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hidden="1">{"TAB1",#N/A,TRUE,"GENERAL";"TAB2",#N/A,TRUE,"GENERAL";"TAB3",#N/A,TRUE,"GENERAL";"TAB4",#N/A,TRUE,"GENERAL";"TAB5",#N/A,TRUE,"GENERAL"}</definedName>
    <definedName name="fdsf" localSheetId="2"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cha">[75]Tablas!$B$1:$B$65536</definedName>
    <definedName name="FechaInicio">[40]CONTRATO!$E$10</definedName>
    <definedName name="FechaTermina">[40]CONTRATO!$E$11</definedName>
    <definedName name="FechaTerminacion">#REF!</definedName>
    <definedName name="fer" localSheetId="2">'[37]Res-Accide-10'!#REF!</definedName>
    <definedName name="fer">'[37]Res-Accide-10'!#REF!</definedName>
    <definedName name="ferfer" localSheetId="2" hidden="1">{"via1",#N/A,TRUE,"general";"via2",#N/A,TRUE,"general";"via3",#N/A,TRUE,"general"}</definedName>
    <definedName name="ferfer" hidden="1">{"via1",#N/A,TRUE,"general";"via2",#N/A,TRUE,"general";"via3",#N/A,TRUE,"general"}</definedName>
    <definedName name="ff" localSheetId="2">'INDICAR CÓDIGO DEL ITEM DE PAGO'!ERR</definedName>
    <definedName name="ff">[0]!ERR</definedName>
    <definedName name="fff" localSheetId="2" hidden="1">{"via1",#N/A,TRUE,"general";"via2",#N/A,TRUE,"general";"via3",#N/A,TRUE,"general"}</definedName>
    <definedName name="fff" hidden="1">{"via1",#N/A,TRUE,"general";"via2",#N/A,TRUE,"general";"via3",#N/A,TRUE,"general"}</definedName>
    <definedName name="ffffd" localSheetId="2"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hidden="1">{"TAB1",#N/A,TRUE,"GENERAL";"TAB2",#N/A,TRUE,"GENERAL";"TAB3",#N/A,TRUE,"GENERAL";"TAB4",#N/A,TRUE,"GENERAL";"TAB5",#N/A,TRUE,"GENERAL"}</definedName>
    <definedName name="fg" localSheetId="2">'INDICAR CÓDIGO DEL ITEM DE PAGO'!ERR</definedName>
    <definedName name="fg">[0]!ERR</definedName>
    <definedName name="fgdfg" localSheetId="2"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hidden="1">{"via1",#N/A,TRUE,"general";"via2",#N/A,TRUE,"general";"via3",#N/A,TRUE,"general"}</definedName>
    <definedName name="fgh">'[76]7422CW00'!#REF!</definedName>
    <definedName name="FGHFBC" localSheetId="2"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hidden="1">{"via1",#N/A,TRUE,"general";"via2",#N/A,TRUE,"general";"via3",#N/A,TRUE,"general"}</definedName>
    <definedName name="fhg" hidden="1">{#N/A,#N/A,TRUE,"1842CWN0"}</definedName>
    <definedName name="fhgh" localSheetId="2"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hidden="1">{"via1",#N/A,TRUE,"general";"via2",#N/A,TRUE,"general";"via3",#N/A,TRUE,"general"}</definedName>
    <definedName name="fi">#REF!</definedName>
    <definedName name="FIBER">#REF!</definedName>
    <definedName name="Fil_Fechas">#REF!</definedName>
    <definedName name="fill1" hidden="1">#REF!</definedName>
    <definedName name="FILTROS">#REF!</definedName>
    <definedName name="FINANCIACION" localSheetId="2">'INDICAR CÓDIGO DEL ITEM DE PAGO'!ERR</definedName>
    <definedName name="FINANCIACION">[0]!ERR</definedName>
    <definedName name="FinePrint" localSheetId="1">[50]!FinePrint</definedName>
    <definedName name="FinePrint">[50]!FinePrint</definedName>
    <definedName name="FM">1.18</definedName>
    <definedName name="fnic">[55]Hoja1!$C$13</definedName>
    <definedName name="FO">1.32</definedName>
    <definedName name="FORDESCR">'[3]7422CW00'!#REF!</definedName>
    <definedName name="FORM_C3">[77]Hoja1!$A$33:$N$51</definedName>
    <definedName name="FORMOLT">'[3]7422CW00'!#REF!</definedName>
    <definedName name="formularioCantidades">#REF!</definedName>
    <definedName name="FORSHE">'[3]7422CW00'!#REF!</definedName>
    <definedName name="FORUNMIS">'[3]7422CW00'!#REF!</definedName>
    <definedName name="FR">1.15</definedName>
    <definedName name="frbgsd" localSheetId="2" hidden="1">{"TAB1",#N/A,TRUE,"GENERAL";"TAB2",#N/A,TRUE,"GENERAL";"TAB3",#N/A,TRUE,"GENERAL";"TAB4",#N/A,TRUE,"GENERAL";"TAB5",#N/A,TRUE,"GENERAL"}</definedName>
    <definedName name="frbgsd" hidden="1">{"TAB1",#N/A,TRUE,"GENERAL";"TAB2",#N/A,TRUE,"GENERAL";"TAB3",#N/A,TRUE,"GENERAL";"TAB4",#N/A,TRUE,"GENERAL";"TAB5",#N/A,TRUE,"GENERAL"}</definedName>
    <definedName name="frefr" localSheetId="2" hidden="1">{"via1",#N/A,TRUE,"general";"via2",#N/A,TRUE,"general";"via3",#N/A,TRUE,"general"}</definedName>
    <definedName name="frefr" hidden="1">{"via1",#N/A,TRUE,"general";"via2",#N/A,TRUE,"general";"via3",#N/A,TRUE,"general"}</definedName>
    <definedName name="frfa" localSheetId="2"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'INDICAR CÓDIGO DEL ITEM DE PAGO'!ERR</definedName>
    <definedName name="fu">[0]!ERR</definedName>
    <definedName name="Full_Print">#REF!</definedName>
    <definedName name="fwff" localSheetId="2"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[12]Tablas!#REF!</definedName>
    <definedName name="G_C10">[12]Tablas!#REF!</definedName>
    <definedName name="G_C11">[12]Tablas!#REF!</definedName>
    <definedName name="G_C12">[12]Tablas!#REF!</definedName>
    <definedName name="G_C13">[12]Tablas!#REF!</definedName>
    <definedName name="G_C14">[12]Tablas!#REF!</definedName>
    <definedName name="G_C15">[12]Tablas!#REF!</definedName>
    <definedName name="G_C16">[12]Tablas!#REF!</definedName>
    <definedName name="G_C17">[12]Tablas!#REF!</definedName>
    <definedName name="G_C18">[12]Tablas!#REF!</definedName>
    <definedName name="G_C19">[12]Tablas!#REF!</definedName>
    <definedName name="G_C2">[12]Tablas!#REF!</definedName>
    <definedName name="G_C20">[12]Tablas!#REF!</definedName>
    <definedName name="G_C21">[12]Tablas!#REF!</definedName>
    <definedName name="G_C22">[12]Tablas!#REF!</definedName>
    <definedName name="G_C3">[12]Tablas!#REF!</definedName>
    <definedName name="G_C4">[12]Tablas!#REF!</definedName>
    <definedName name="G_C5">[12]Tablas!#REF!</definedName>
    <definedName name="G_C6">[12]Tablas!#REF!</definedName>
    <definedName name="G_C7">[12]Tablas!#REF!</definedName>
    <definedName name="G_C8">[12]Tablas!#REF!</definedName>
    <definedName name="G_C9">[12]Tablas!#REF!</definedName>
    <definedName name="G1_">#REF!</definedName>
    <definedName name="GAJ" localSheetId="2">#REF!</definedName>
    <definedName name="GAJ">#REF!</definedName>
    <definedName name="GAS">[12]Tablas!#REF!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localSheetId="2" hidden="1">{"TAB1",#N/A,TRUE,"GENERAL";"TAB2",#N/A,TRUE,"GENERAL";"TAB3",#N/A,TRUE,"GENERAL";"TAB4",#N/A,TRUE,"GENERAL";"TAB5",#N/A,TRUE,"GENERAL"}</definedName>
    <definedName name="gbbfghghj" hidden="1">{"TAB1",#N/A,TRUE,"GENERAL";"TAB2",#N/A,TRUE,"GENERAL";"TAB3",#N/A,TRUE,"GENERAL";"TAB4",#N/A,TRUE,"GENERAL";"TAB5",#N/A,TRUE,"GENERAL"}</definedName>
    <definedName name="GCB">[11]Tablas!#REF!</definedName>
    <definedName name="GCI">[12]Tablas!#REF!</definedName>
    <definedName name="GCN">[12]Tablas!#REF!</definedName>
    <definedName name="GCP">[12]Tablas!#REF!</definedName>
    <definedName name="GDN">[12]Tablas!#REF!</definedName>
    <definedName name="GDR">[12]Tablas!#REF!</definedName>
    <definedName name="gdt" localSheetId="2" hidden="1">{"TAB1",#N/A,TRUE,"GENERAL";"TAB2",#N/A,TRUE,"GENERAL";"TAB3",#N/A,TRUE,"GENERAL";"TAB4",#N/A,TRUE,"GENERAL";"TAB5",#N/A,TRUE,"GENERAL"}</definedName>
    <definedName name="gdt" hidden="1">{"TAB1",#N/A,TRUE,"GENERAL";"TAB2",#N/A,TRUE,"GENERAL";"TAB3",#N/A,TRUE,"GENERAL";"TAB4",#N/A,TRUE,"GENERAL";"TAB5",#N/A,TRUE,"GENERAL"}</definedName>
    <definedName name="GEA">[12]Tablas!#REF!</definedName>
    <definedName name="GEA1_1">[12]Tablas!#REF!</definedName>
    <definedName name="GEA1_1_1">[12]Tablas!#REF!</definedName>
    <definedName name="GEA1_1_10">[12]Tablas!#REF!</definedName>
    <definedName name="GEA1_1_2">[12]Tablas!#REF!</definedName>
    <definedName name="GEA1_1_3">[12]Tablas!#REF!</definedName>
    <definedName name="GEA1_1_4">[12]Tablas!#REF!</definedName>
    <definedName name="GEA1_1_5">[12]Tablas!#REF!</definedName>
    <definedName name="GEA1_1_6">[12]Tablas!#REF!</definedName>
    <definedName name="GEA1_1_7">[12]Tablas!#REF!</definedName>
    <definedName name="GEA1_1_8">[12]Tablas!#REF!</definedName>
    <definedName name="GEA1_1_9">[12]Tablas!#REF!</definedName>
    <definedName name="GEA1_2">[12]Tablas!#REF!</definedName>
    <definedName name="GEA1_3">[12]Tablas!#REF!</definedName>
    <definedName name="GEA1_4">[12]Tablas!#REF!</definedName>
    <definedName name="GEC">[12]Tablas!#REF!</definedName>
    <definedName name="GEC_ON_DAPIAY">#REF!</definedName>
    <definedName name="GEC_ON_GER">#REF!</definedName>
    <definedName name="geg" localSheetId="2" hidden="1">{"via1",#N/A,TRUE,"general";"via2",#N/A,TRUE,"general";"via3",#N/A,TRUE,"general"}</definedName>
    <definedName name="geg" hidden="1">{"via1",#N/A,TRUE,"general";"via2",#N/A,TRUE,"general";"via3",#N/A,TRUE,"general"}</definedName>
    <definedName name="GENERAL">#REF!</definedName>
    <definedName name="GENERAL1">#REF!</definedName>
    <definedName name="Geotex" localSheetId="2">#REF!</definedName>
    <definedName name="Geotex">#REF!</definedName>
    <definedName name="GERENCIA">#REF!</definedName>
    <definedName name="GERENCIA1">#REF!</definedName>
    <definedName name="GERENCIA2">#REF!</definedName>
    <definedName name="Gerente">[40]EMPRESA!$F$12</definedName>
    <definedName name="gerg" localSheetId="2"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hidden="1">{"TAB1",#N/A,TRUE,"GENERAL";"TAB2",#N/A,TRUE,"GENERAL";"TAB3",#N/A,TRUE,"GENERAL";"TAB4",#N/A,TRUE,"GENERAL";"TAB5",#N/A,TRUE,"GENERAL"}</definedName>
    <definedName name="gfd" localSheetId="2"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hidden="1">{"via1",#N/A,TRUE,"general";"via2",#N/A,TRUE,"general";"via3",#N/A,TRUE,"general"}</definedName>
    <definedName name="gffgfhhf" hidden="1">{#N/A,#N/A,TRUE,"INGENIERIA";#N/A,#N/A,TRUE,"COMPRAS";#N/A,#N/A,TRUE,"DIRECCION";#N/A,#N/A,TRUE,"RESUMEN"}</definedName>
    <definedName name="gfgfgr" localSheetId="2"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hidden="1">{"via1",#N/A,TRUE,"general";"via2",#N/A,TRUE,"general";"via3",#N/A,TRUE,"general"}</definedName>
    <definedName name="GFN">[12]Tablas!#REF!</definedName>
    <definedName name="gfutyj6" localSheetId="2"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hidden="1">{"TAB1",#N/A,TRUE,"GENERAL";"TAB2",#N/A,TRUE,"GENERAL";"TAB3",#N/A,TRUE,"GENERAL";"TAB4",#N/A,TRUE,"GENERAL";"TAB5",#N/A,TRUE,"GENERAL"}</definedName>
    <definedName name="GGG" localSheetId="2">'INDICAR CÓDIGO DEL ITEM DE PAGO'!ERR</definedName>
    <definedName name="GGG">[0]!ERR</definedName>
    <definedName name="gggb" localSheetId="2"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hidden="1">{"via1",#N/A,TRUE,"general";"via2",#N/A,TRUE,"general";"via3",#N/A,TRUE,"general"}</definedName>
    <definedName name="ggjgjkg" hidden="1">{#N/A,#N/A,TRUE,"1842CWN0"}</definedName>
    <definedName name="ggtgt" localSheetId="2"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hidden="1">{"via1",#N/A,TRUE,"general";"via2",#N/A,TRUE,"general";"via3",#N/A,TRUE,"general"}</definedName>
    <definedName name="ghf">'[76]7422CW00'!#REF!</definedName>
    <definedName name="ghfg" localSheetId="2" hidden="1">{"via1",#N/A,TRUE,"general";"via2",#N/A,TRUE,"general";"via3",#N/A,TRUE,"general"}</definedName>
    <definedName name="ghfg" hidden="1">{"via1",#N/A,TRUE,"general";"via2",#N/A,TRUE,"general";"via3",#N/A,TRUE,"general"}</definedName>
    <definedName name="ghghy">#REF!</definedName>
    <definedName name="ghjghj" localSheetId="2"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localSheetId="2"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hidden="1">{"via1",#N/A,TRUE,"general";"via2",#N/A,TRUE,"general";"via3",#N/A,TRUE,"general"}</definedName>
    <definedName name="GKJDGDIJZ">"Imagen 3"</definedName>
    <definedName name="GMM_ON_ASO">[12]Tablas!#REF!</definedName>
    <definedName name="GMM_ON_DMARES">#REF!</definedName>
    <definedName name="GMM_ON_DRIO">#REF!</definedName>
    <definedName name="GOR">#REF!</definedName>
    <definedName name="GOT">[12]Tablas!#REF!</definedName>
    <definedName name="GPO">[12]Tablas!#REF!</definedName>
    <definedName name="GPR">[12]Tablas!#REF!</definedName>
    <definedName name="GRAF1ANO" localSheetId="2"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hidden="1">{"TAB1",#N/A,TRUE,"GENERAL";"TAB2",#N/A,TRUE,"GENERAL";"TAB3",#N/A,TRUE,"GENERAL";"TAB4",#N/A,TRUE,"GENERAL";"TAB5",#N/A,TRUE,"GENERAL"}</definedName>
    <definedName name="GRAF2" localSheetId="2">#REF!</definedName>
    <definedName name="GRAF2">#REF!</definedName>
    <definedName name="GRAF3" localSheetId="2">#REF!</definedName>
    <definedName name="GRAF3">#REF!</definedName>
    <definedName name="GRC">[12]Tablas!#REF!</definedName>
    <definedName name="GRC_ON_ASO">[12]Tablas!#REF!</definedName>
    <definedName name="GRC_ON_DAPIAY">#REF!</definedName>
    <definedName name="GRC_ON_GER">#REF!</definedName>
    <definedName name="gregds" localSheetId="2"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hidden="1">{"via1",#N/A,TRUE,"general";"via2",#N/A,TRUE,"general";"via3",#N/A,TRUE,"general"}</definedName>
    <definedName name="GRM">[12]Tablas!#REF!</definedName>
    <definedName name="GRM_ON_DMARES">#REF!</definedName>
    <definedName name="GRM_ON_DRIO">#REF!</definedName>
    <definedName name="GRN">[12]Tablas!#REF!</definedName>
    <definedName name="GRN_ON_ASO">[12]Tablas!#REF!</definedName>
    <definedName name="GRN_ON_DIREC">#REF!</definedName>
    <definedName name="GRS">[12]Tablas!#REF!</definedName>
    <definedName name="GRS_ON_ASO">[12]Tablas!#REF!</definedName>
    <definedName name="GRS_ON_DIREC">#REF!</definedName>
    <definedName name="GRS_ON_HUIL">#REF!</definedName>
    <definedName name="grtyerh" localSheetId="2" hidden="1">{"TAB1",#N/A,TRUE,"GENERAL";"TAB2",#N/A,TRUE,"GENERAL";"TAB3",#N/A,TRUE,"GENERAL";"TAB4",#N/A,TRUE,"GENERAL";"TAB5",#N/A,TRUE,"GENERAL"}</definedName>
    <definedName name="grtyerh" hidden="1">{"TAB1",#N/A,TRUE,"GENERAL";"TAB2",#N/A,TRUE,"GENERAL";"TAB3",#N/A,TRUE,"GENERAL";"TAB4",#N/A,TRUE,"GENERAL";"TAB5",#N/A,TRUE,"GENERAL"}</definedName>
    <definedName name="GRUPO1" localSheetId="2">#REF!</definedName>
    <definedName name="GRUPO1">#REF!</definedName>
    <definedName name="GRUPO123" localSheetId="2">#REF!</definedName>
    <definedName name="GRUPO123">#REF!</definedName>
    <definedName name="GRUPO13" localSheetId="2">#REF!</definedName>
    <definedName name="GRUPO13">#REF!</definedName>
    <definedName name="GRUPO2" localSheetId="2">#REF!</definedName>
    <definedName name="GRUPO2">#REF!</definedName>
    <definedName name="grupo3">[55]Hoja1!$F$6</definedName>
    <definedName name="grupo4">[55]Hoja1!$F$7</definedName>
    <definedName name="grupo5">[55]Hoja1!$F$10</definedName>
    <definedName name="grupo6">[55]Hoja1!$F$11</definedName>
    <definedName name="grupo7">[55]Hoja1!$F$12</definedName>
    <definedName name="grupo8">[55]Hoja1!$F$13</definedName>
    <definedName name="grupo9">[55]Hoja1!$F$14</definedName>
    <definedName name="GSDG" localSheetId="2"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hidden="1">{"via1",#N/A,TRUE,"general";"via2",#N/A,TRUE,"general";"via3",#N/A,TRUE,"general"}</definedName>
    <definedName name="GT">[78]BASE!$C$4:$H$255</definedName>
    <definedName name="GTC">[12]Tablas!#REF!</definedName>
    <definedName name="GTE">[12]Tablas!#REF!</definedName>
    <definedName name="gtgt" localSheetId="2"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[12]Tablas!#REF!</definedName>
    <definedName name="GTRE" localSheetId="2">#REF!</definedName>
    <definedName name="GTRE">#REF!</definedName>
    <definedName name="h">#REF!</definedName>
    <definedName name="H_pump">#REF!</definedName>
    <definedName name="h9h" localSheetId="2" hidden="1">{"via1",#N/A,TRUE,"general";"via2",#N/A,TRUE,"general";"via3",#N/A,TRUE,"general"}</definedName>
    <definedName name="h9h" hidden="1">{"via1",#N/A,TRUE,"general";"via2",#N/A,TRUE,"general";"via3",#N/A,TRUE,"general"}</definedName>
    <definedName name="Hazards">#REF!</definedName>
    <definedName name="hbfdhrw" localSheetId="2" hidden="1">{"TAB1",#N/A,TRUE,"GENERAL";"TAB2",#N/A,TRUE,"GENERAL";"TAB3",#N/A,TRUE,"GENERAL";"TAB4",#N/A,TRUE,"GENERAL";"TAB5",#N/A,TRUE,"GENERAL"}</definedName>
    <definedName name="hbfdhrw" hidden="1">{"TAB1",#N/A,TRUE,"GENERAL";"TAB2",#N/A,TRUE,"GENERAL";"TAB3",#N/A,TRUE,"GENERAL";"TAB4",#N/A,TRUE,"GENERAL";"TAB5",#N/A,TRUE,"GENERAL"}</definedName>
    <definedName name="hdfh" localSheetId="2"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hidden="1">{"TAB1",#N/A,TRUE,"GENERAL";"TAB2",#N/A,TRUE,"GENERAL";"TAB3",#N/A,TRUE,"GENERAL";"TAB4",#N/A,TRUE,"GENERAL";"TAB5",#N/A,TRUE,"GENERAL"}</definedName>
    <definedName name="Header_Row">ROW(#REF!)</definedName>
    <definedName name="hed">[55]Datos!$D$8</definedName>
    <definedName name="hen">[55]Datos!$D$9</definedName>
    <definedName name="HERRERO">#REF!</definedName>
    <definedName name="hfgh" localSheetId="2"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hidden="1">{"TAB1",#N/A,TRUE,"GENERAL";"TAB2",#N/A,TRUE,"GENERAL";"TAB3",#N/A,TRUE,"GENERAL";"TAB4",#N/A,TRUE,"GENERAL";"TAB5",#N/A,TRUE,"GENERAL"}</definedName>
    <definedName name="hh" localSheetId="2">'INDICAR CÓDIGO DEL ITEM DE PAGO'!ERR</definedName>
    <definedName name="hh">[0]!ERR</definedName>
    <definedName name="hhg" hidden="1">{#N/A,#N/A,TRUE,"1842CWN0"}</definedName>
    <definedName name="hhh" localSheetId="2"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hidden="1">{"via1",#N/A,TRUE,"general";"via2",#N/A,TRUE,"general";"via3",#N/A,TRUE,"general"}</definedName>
    <definedName name="Hid">'[20]Interc de Hidr.'!$E$1:$E$65536</definedName>
    <definedName name="HIDE1">[45]steel!$F$7:$J$7</definedName>
    <definedName name="hjfg" localSheetId="2"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hidden="1">{"via1",#N/A,TRUE,"general";"via2",#N/A,TRUE,"general";"via3",#N/A,TRUE,"general"}</definedName>
    <definedName name="HK" localSheetId="2">'INDICAR CÓDIGO DEL ITEM DE PAGO'!ERR</definedName>
    <definedName name="HK">[0]!ERR</definedName>
    <definedName name="HM">#REF!</definedName>
    <definedName name="hn" localSheetId="2" hidden="1">{"TAB1",#N/A,TRUE,"GENERAL";"TAB2",#N/A,TRUE,"GENERAL";"TAB3",#N/A,TRUE,"GENERAL";"TAB4",#N/A,TRUE,"GENERAL";"TAB5",#N/A,TRUE,"GENERAL"}</definedName>
    <definedName name="hn" hidden="1">{"TAB1",#N/A,TRUE,"GENERAL";"TAB2",#N/A,TRUE,"GENERAL";"TAB3",#N/A,TRUE,"GENERAL";"TAB4",#N/A,TRUE,"GENERAL";"TAB5",#N/A,TRUE,"GENERAL"}</definedName>
    <definedName name="HOJA1" localSheetId="2">#REF!</definedName>
    <definedName name="HOJA1">#REF!</definedName>
    <definedName name="horat">'[20]Itemes Renovación'!#REF!</definedName>
    <definedName name="Hornos">#REF!</definedName>
    <definedName name="HP_stg_Hz">#REF!</definedName>
    <definedName name="hreer" localSheetId="2"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hidden="1">{"TAB1",#N/A,TRUE,"GENERAL";"TAB2",#N/A,TRUE,"GENERAL";"TAB3",#N/A,TRUE,"GENERAL";"TAB4",#N/A,TRUE,"GENERAL";"TAB5",#N/A,TRUE,"GENERAL"}</definedName>
    <definedName name="hrn">[55]Datos!$D$7</definedName>
    <definedName name="hrthtrh" localSheetId="2" hidden="1">{"TAB1",#N/A,TRUE,"GENERAL";"TAB2",#N/A,TRUE,"GENERAL";"TAB3",#N/A,TRUE,"GENERAL";"TAB4",#N/A,TRUE,"GENERAL";"TAB5",#N/A,TRUE,"GENERAL"}</definedName>
    <definedName name="hrthtrh" hidden="1">{"TAB1",#N/A,TRUE,"GENERAL";"TAB2",#N/A,TRUE,"GENERAL";"TAB3",#N/A,TRUE,"GENERAL";"TAB4",#N/A,TRUE,"GENERAL";"TAB5",#N/A,TRUE,"GENERAL"}</definedName>
    <definedName name="hs">#REF!</definedName>
    <definedName name="hsfg" localSheetId="2" hidden="1">{"via1",#N/A,TRUE,"general";"via2",#N/A,TRUE,"general";"via3",#N/A,TRUE,"general"}</definedName>
    <definedName name="hsfg" hidden="1">{"via1",#N/A,TRUE,"general";"via2",#N/A,TRUE,"general";"via3",#N/A,TRUE,"general"}</definedName>
    <definedName name="HTAS">#REF!</definedName>
    <definedName name="HTAS1">#REF!</definedName>
    <definedName name="hthdrf" localSheetId="2" hidden="1">{"TAB1",#N/A,TRUE,"GENERAL";"TAB2",#N/A,TRUE,"GENERAL";"TAB3",#N/A,TRUE,"GENERAL";"TAB4",#N/A,TRUE,"GENERAL";"TAB5",#N/A,TRUE,"GENERAL"}</definedName>
    <definedName name="hthdrf" hidden="1">{"TAB1",#N/A,TRUE,"GENERAL";"TAB2",#N/A,TRUE,"GENERAL";"TAB3",#N/A,TRUE,"GENERAL";"TAB4",#N/A,TRUE,"GENERAL";"TAB5",#N/A,TRUE,"GENERAL"}</definedName>
    <definedName name="htryrt7" localSheetId="2" hidden="1">{"via1",#N/A,TRUE,"general";"via2",#N/A,TRUE,"general";"via3",#N/A,TRUE,"general"}</definedName>
    <definedName name="htryrt7" hidden="1">{"via1",#N/A,TRUE,"general";"via2",#N/A,TRUE,"general";"via3",#N/A,TRUE,"general"}</definedName>
    <definedName name="hut">#REF!</definedName>
    <definedName name="hxdfk">#REF!</definedName>
    <definedName name="hyhjop" localSheetId="2"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hidden="1">{"TAB1",#N/A,TRUE,"GENERAL";"TAB2",#N/A,TRUE,"GENERAL";"TAB3",#N/A,TRUE,"GENERAL";"TAB4",#N/A,TRUE,"GENERAL";"TAB5",#N/A,TRUE,"GENERAL"}</definedName>
    <definedName name="hytirs" localSheetId="2" hidden="1">{"via1",#N/A,TRUE,"general";"via2",#N/A,TRUE,"general";"via3",#N/A,TRUE,"general"}</definedName>
    <definedName name="hytirs" hidden="1">{"via1",#N/A,TRUE,"general";"via2",#N/A,TRUE,"general";"via3",#N/A,TRUE,"general"}</definedName>
    <definedName name="I" localSheetId="2">#REF!</definedName>
    <definedName name="I">#REF!</definedName>
    <definedName name="i0">#REF!</definedName>
    <definedName name="i8i" localSheetId="2" hidden="1">{"TAB1",#N/A,TRUE,"GENERAL";"TAB2",#N/A,TRUE,"GENERAL";"TAB3",#N/A,TRUE,"GENERAL";"TAB4",#N/A,TRUE,"GENERAL";"TAB5",#N/A,TRUE,"GENERAL"}</definedName>
    <definedName name="i8i" hidden="1">{"TAB1",#N/A,TRUE,"GENERAL";"TAB2",#N/A,TRUE,"GENERAL";"TAB3",#N/A,TRUE,"GENERAL";"TAB4",#N/A,TRUE,"GENERAL";"TAB5",#N/A,TRUE,"GENERAL"}</definedName>
    <definedName name="ic">[55]Hoja1!$C$17</definedName>
    <definedName name="icbf">[55]Hoja1!$C$15</definedName>
    <definedName name="Icct">#REF!</definedName>
    <definedName name="ICP">[12]Tablas!#REF!</definedName>
    <definedName name="ICP1_1">[12]Tablas!#REF!</definedName>
    <definedName name="ICP1_1_1">[12]Tablas!#REF!</definedName>
    <definedName name="ICP1_1_2">[12]Tablas!#REF!</definedName>
    <definedName name="ICP1_1_3">[12]Tablas!#REF!</definedName>
    <definedName name="ICP1_1_4">[12]Tablas!#REF!</definedName>
    <definedName name="ICP1_2">[12]Tablas!#REF!</definedName>
    <definedName name="ICP1_3">[12]Tablas!#REF!</definedName>
    <definedName name="ICP1_4">[12]Tablas!#REF!</definedName>
    <definedName name="ID" localSheetId="2">'INDICAR CÓDIGO DEL ITEM DE PAGO'!ERR</definedName>
    <definedName name="ID">[0]!ERR</definedName>
    <definedName name="IF" localSheetId="2">'[51]A. P. U.'!#REF!</definedName>
    <definedName name="IF">'[51]A. P. U.'!#REF!</definedName>
    <definedName name="Ig">#REF!</definedName>
    <definedName name="ii" localSheetId="2"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'[79]1'!$N$41</definedName>
    <definedName name="IMP">[25]otros!$C$3</definedName>
    <definedName name="IMPRESSION">#REF!</definedName>
    <definedName name="imprimir">#REF!</definedName>
    <definedName name="IMPTOS">#REF!</definedName>
    <definedName name="IMPTOS1">#REF!</definedName>
    <definedName name="INC">#REF!</definedName>
    <definedName name="INCR._PRODC.">#REF!</definedName>
    <definedName name="INDICE" localSheetId="2">#REF!</definedName>
    <definedName name="INDICE">#REF!</definedName>
    <definedName name="inf" localSheetId="2">#REF!</definedName>
    <definedName name="inf">#REF!</definedName>
    <definedName name="INFORME">[80]TABLAS!$A$1:$A$65536</definedName>
    <definedName name="Informe_semanal">#REF!</definedName>
    <definedName name="INGENIERIA1" hidden="1">#REF!</definedName>
    <definedName name="INGENIERIA11" hidden="1">#REF!</definedName>
    <definedName name="iniciales">'[27]Reservas de Petróleo'!$A$2,'[27]Reservas de Petróleo'!$A$1,'[27]Reservas de Petróleo'!$D$4,'[27]Reservas de Petróleo'!$D$1:$D$65536</definedName>
    <definedName name="Inicio">[35]BASES!$E$26</definedName>
    <definedName name="INPU">#REF!</definedName>
    <definedName name="INPUT">'[3]7422CW00'!#REF!</definedName>
    <definedName name="INSU">[81]INSUMOS!$A$1:$E$65536</definedName>
    <definedName name="Insumos_auxiliares" localSheetId="2">[82]Insumos!#REF!</definedName>
    <definedName name="Insumos_auxiliares">[82]Insumos!#REF!</definedName>
    <definedName name="Insumos_basicos" localSheetId="2">#REF!</definedName>
    <definedName name="Insumos_basicos">#REF!</definedName>
    <definedName name="Int">#REF!</definedName>
    <definedName name="InTap">[20]Interc.tapones!$E$1:$E$65536</definedName>
    <definedName name="INTER">[72]Hoja3!$F$7:$F$9</definedName>
    <definedName name="Intercambiadores">#REF!</definedName>
    <definedName name="Interest_Rate">#REF!</definedName>
    <definedName name="INTERMEDIA_I">#REF!</definedName>
    <definedName name="Interventor">[40]CONTRATO!$E$12</definedName>
    <definedName name="IntVal">'[20]Interc.válv.'!$E$1:$E$65536</definedName>
    <definedName name="INV_11">'[83]PR 1'!$A$2:$N$655</definedName>
    <definedName name="INV_Payments" localSheetId="1">[50]!INV_Payments</definedName>
    <definedName name="INV_Payments">[50]!INV_Payments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U">#REF!</definedName>
    <definedName name="IOUHH" localSheetId="2">'INDICAR CÓDIGO DEL ITEM DE PAGO'!ERR</definedName>
    <definedName name="IOUHH">[0]!ERR</definedName>
    <definedName name="IP">#REF!</definedName>
    <definedName name="irng" hidden="1">#REF!</definedName>
    <definedName name="Iss">'[40]LIQUIDA-NOMINA'!$AT$4</definedName>
    <definedName name="issafp">[55]Hoja1!$C$19</definedName>
    <definedName name="isscs">[55]Hoja1!$C$21</definedName>
    <definedName name="isseps">[55]Hoja1!$C$20</definedName>
    <definedName name="ITEM">[78]BASE!$C$4:$H$255</definedName>
    <definedName name="ITEM1" localSheetId="2">#REF!</definedName>
    <definedName name="ITEM1">#REF!</definedName>
    <definedName name="ITEM15" localSheetId="2">#REF!</definedName>
    <definedName name="ITEM15">#REF!</definedName>
    <definedName name="ITEM2" localSheetId="2">#REF!</definedName>
    <definedName name="ITEM2">#REF!</definedName>
    <definedName name="item210.3" localSheetId="2">#REF!</definedName>
    <definedName name="item210.3">#REF!</definedName>
    <definedName name="item230.1" localSheetId="2">#REF!</definedName>
    <definedName name="item230.1">#REF!</definedName>
    <definedName name="ITEM3" localSheetId="2">#REF!</definedName>
    <definedName name="ITEM3">#REF!</definedName>
    <definedName name="item310" localSheetId="2">#REF!</definedName>
    <definedName name="item310">#REF!</definedName>
    <definedName name="item320.2" localSheetId="2">#REF!</definedName>
    <definedName name="item320.2">#REF!</definedName>
    <definedName name="item330.1" localSheetId="2">#REF!</definedName>
    <definedName name="item330.1">#REF!</definedName>
    <definedName name="item420" localSheetId="2">#REF!</definedName>
    <definedName name="item420">#REF!</definedName>
    <definedName name="item450.2P" localSheetId="2">#REF!</definedName>
    <definedName name="item450.2P">#REF!</definedName>
    <definedName name="item600.1" localSheetId="2">#REF!</definedName>
    <definedName name="item600.1">#REF!</definedName>
    <definedName name="item610.1" localSheetId="2">#REF!</definedName>
    <definedName name="item610.1">#REF!</definedName>
    <definedName name="item610.2" localSheetId="2">#REF!</definedName>
    <definedName name="item610.2">#REF!</definedName>
    <definedName name="item630.4" localSheetId="2">#REF!</definedName>
    <definedName name="item630.4">#REF!</definedName>
    <definedName name="item630.6" localSheetId="2">#REF!</definedName>
    <definedName name="item630.6">#REF!</definedName>
    <definedName name="item630.7" localSheetId="2">#REF!</definedName>
    <definedName name="item630.7">#REF!</definedName>
    <definedName name="item640.3" localSheetId="2">#REF!</definedName>
    <definedName name="item640.3">#REF!</definedName>
    <definedName name="item661" localSheetId="2">#REF!</definedName>
    <definedName name="item661">#REF!</definedName>
    <definedName name="item671" localSheetId="2">#REF!</definedName>
    <definedName name="item671">#REF!</definedName>
    <definedName name="item673.1" localSheetId="2">#REF!</definedName>
    <definedName name="item673.1">#REF!</definedName>
    <definedName name="item673.3" localSheetId="2">#REF!</definedName>
    <definedName name="item673.3">#REF!</definedName>
    <definedName name="item681" localSheetId="2">#REF!</definedName>
    <definedName name="item681">#REF!</definedName>
    <definedName name="item700.1" localSheetId="2">#REF!</definedName>
    <definedName name="item700.1">#REF!</definedName>
    <definedName name="item710.1" localSheetId="2">#REF!</definedName>
    <definedName name="item710.1">#REF!</definedName>
    <definedName name="item710.2" localSheetId="2">#REF!</definedName>
    <definedName name="item710.2">#REF!</definedName>
    <definedName name="item730.1" localSheetId="2">#REF!</definedName>
    <definedName name="item730.1">#REF!</definedName>
    <definedName name="item730.2" localSheetId="2">#REF!</definedName>
    <definedName name="item730.2">#REF!</definedName>
    <definedName name="item730.2.4" localSheetId="2">#REF!</definedName>
    <definedName name="item730.2.4">#REF!</definedName>
    <definedName name="item900.2" localSheetId="2">#REF!</definedName>
    <definedName name="item900.2">#REF!</definedName>
    <definedName name="ItemCodos">#REF!</definedName>
    <definedName name="IUI" localSheetId="2"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hidden="1">{"TAB1",#N/A,TRUE,"GENERAL";"TAB2",#N/A,TRUE,"GENERAL";"TAB3",#N/A,TRUE,"GENERAL";"TAB4",#N/A,TRUE,"GENERAL";"TAB5",#N/A,TRUE,"GENERAL"}</definedName>
    <definedName name="IVA" localSheetId="2">#REF!</definedName>
    <definedName name="IVA">#REF!</definedName>
    <definedName name="iwjer">#REF!</definedName>
    <definedName name="iyuiuyi" localSheetId="2" hidden="1">{"via1",#N/A,TRUE,"general";"via2",#N/A,TRUE,"general";"via3",#N/A,TRUE,"general"}</definedName>
    <definedName name="iyuiuyi" hidden="1">{"via1",#N/A,TRUE,"general";"via2",#N/A,TRUE,"general";"via3",#N/A,TRUE,"general"}</definedName>
    <definedName name="j" localSheetId="2" hidden="1">{"TAB1",#N/A,TRUE,"GENERAL";"TAB2",#N/A,TRUE,"GENERAL";"TAB3",#N/A,TRUE,"GENERAL";"TAB4",#N/A,TRUE,"GENERAL";"TAB5",#N/A,TRUE,"GENERAL"}</definedName>
    <definedName name="j" hidden="1">{"TAB1",#N/A,TRUE,"GENERAL";"TAB2",#N/A,TRUE,"GENERAL";"TAB3",#N/A,TRUE,"GENERAL";"TAB4",#N/A,TRUE,"GENERAL";"TAB5",#N/A,TRUE,"GENERAL"}</definedName>
    <definedName name="jd" localSheetId="2" hidden="1">{"via1",#N/A,TRUE,"general";"via2",#N/A,TRUE,"general";"via3",#N/A,TRUE,"general"}</definedName>
    <definedName name="jd" hidden="1">{"via1",#N/A,TRUE,"general";"via2",#N/A,TRUE,"general";"via3",#N/A,TRUE,"general"}</definedName>
    <definedName name="jdh" localSheetId="2"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localSheetId="2"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hidden="1">{"TAB1",#N/A,TRUE,"GENERAL";"TAB2",#N/A,TRUE,"GENERAL";"TAB3",#N/A,TRUE,"GENERAL";"TAB4",#N/A,TRUE,"GENERAL";"TAB5",#N/A,TRUE,"GENERAL"}</definedName>
    <definedName name="jj" localSheetId="2">'INDICAR CÓDIGO DEL ITEM DE PAGO'!ERR</definedName>
    <definedName name="jj">[0]!ERR</definedName>
    <definedName name="jjfq" localSheetId="2" hidden="1">{"via1",#N/A,TRUE,"general";"via2",#N/A,TRUE,"general";"via3",#N/A,TRUE,"general"}</definedName>
    <definedName name="jjfq" hidden="1">{"via1",#N/A,TRUE,"general";"via2",#N/A,TRUE,"general";"via3",#N/A,TRUE,"general"}</definedName>
    <definedName name="JJJ" hidden="1">{#N/A,#N/A,FALSE,"Hoja1";#N/A,#N/A,FALSE,"Hoja2"}</definedName>
    <definedName name="jjjhjddfg" localSheetId="2"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hidden="1">{"TAB1",#N/A,TRUE,"GENERAL";"TAB2",#N/A,TRUE,"GENERAL";"TAB3",#N/A,TRUE,"GENERAL";"TAB4",#N/A,TRUE,"GENERAL";"TAB5",#N/A,TRUE,"GENERAL"}</definedName>
    <definedName name="jkl" localSheetId="2">#REF!</definedName>
    <definedName name="jkl">#REF!</definedName>
    <definedName name="JOHNNY" localSheetId="2">'INDICAR CÓDIGO DEL ITEM DE PAGO'!ERR</definedName>
    <definedName name="JOHNNY">[0]!ERR</definedName>
    <definedName name="JRYJ" localSheetId="2" hidden="1">{"via1",#N/A,TRUE,"general";"via2",#N/A,TRUE,"general";"via3",#N/A,TRUE,"general"}</definedName>
    <definedName name="JRYJ" hidden="1">{"via1",#N/A,TRUE,"general";"via2",#N/A,TRUE,"general";"via3",#N/A,TRUE,"general"}</definedName>
    <definedName name="jtyj" localSheetId="2"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hidden="1">{"TAB1",#N/A,TRUE,"GENERAL";"TAB2",#N/A,TRUE,"GENERAL";"TAB3",#N/A,TRUE,"GENERAL";"TAB4",#N/A,TRUE,"GENERAL";"TAB5",#N/A,TRUE,"GENERAL"}</definedName>
    <definedName name="juj" localSheetId="2"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hidden="1">{"TAB1",#N/A,TRUE,"GENERAL";"TAB2",#N/A,TRUE,"GENERAL";"TAB3",#N/A,TRUE,"GENERAL";"TAB4",#N/A,TRUE,"GENERAL";"TAB5",#N/A,TRUE,"GENERAL"}</definedName>
    <definedName name="juuuhb" localSheetId="2" hidden="1">{"TAB1",#N/A,TRUE,"GENERAL";"TAB2",#N/A,TRUE,"GENERAL";"TAB3",#N/A,TRUE,"GENERAL";"TAB4",#N/A,TRUE,"GENERAL";"TAB5",#N/A,TRUE,"GENERAL"}</definedName>
    <definedName name="juuuhb" hidden="1">{"TAB1",#N/A,TRUE,"GENERAL";"TAB2",#N/A,TRUE,"GENERAL";"TAB3",#N/A,TRUE,"GENERAL";"TAB4",#N/A,TRUE,"GENERAL";"TAB5",#N/A,TRUE,"GENERAL"}</definedName>
    <definedName name="jvv" localSheetId="2">#REF!</definedName>
    <definedName name="jvv">#REF!</definedName>
    <definedName name="jyjt7" localSheetId="2"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hidden="1">{"via1",#N/A,TRUE,"general";"via2",#N/A,TRUE,"general";"via3",#N/A,TRUE,"general"}</definedName>
    <definedName name="K0F1" localSheetId="2">#REF!</definedName>
    <definedName name="K0F1">#REF!</definedName>
    <definedName name="K0F2" localSheetId="2">#REF!</definedName>
    <definedName name="K0F2">#REF!</definedName>
    <definedName name="K10ALO" localSheetId="2">#REF!</definedName>
    <definedName name="K10ALO">#REF!</definedName>
    <definedName name="K11ALO" localSheetId="2">#REF!</definedName>
    <definedName name="K11ALO">#REF!</definedName>
    <definedName name="K1F1" localSheetId="2">#REF!</definedName>
    <definedName name="K1F1">#REF!</definedName>
    <definedName name="K1F2" localSheetId="2">#REF!</definedName>
    <definedName name="K1F2">#REF!</definedName>
    <definedName name="K2F1" localSheetId="2">#REF!</definedName>
    <definedName name="K2F1">#REF!</definedName>
    <definedName name="K2F2" localSheetId="2">#REF!</definedName>
    <definedName name="K2F2">#REF!</definedName>
    <definedName name="K3F1" localSheetId="2">#REF!</definedName>
    <definedName name="K3F1">#REF!</definedName>
    <definedName name="K3F2" localSheetId="2">#REF!</definedName>
    <definedName name="K3F2">#REF!</definedName>
    <definedName name="K4F1" localSheetId="2">#REF!</definedName>
    <definedName name="K4F1">#REF!</definedName>
    <definedName name="K4F2" localSheetId="2">#REF!</definedName>
    <definedName name="K4F2">#REF!</definedName>
    <definedName name="K5F1" localSheetId="2">#REF!</definedName>
    <definedName name="K5F1">#REF!</definedName>
    <definedName name="K5F2" localSheetId="2">#REF!</definedName>
    <definedName name="K5F2">#REF!</definedName>
    <definedName name="K6F1" localSheetId="2">#REF!</definedName>
    <definedName name="K6F1">#REF!</definedName>
    <definedName name="K6F2" localSheetId="2">#REF!</definedName>
    <definedName name="K6F2">#REF!</definedName>
    <definedName name="K7F1" localSheetId="2">#REF!</definedName>
    <definedName name="K7F1">#REF!</definedName>
    <definedName name="K7F2" localSheetId="2">#REF!</definedName>
    <definedName name="K7F2">#REF!</definedName>
    <definedName name="K8ALO" localSheetId="2">#REF!</definedName>
    <definedName name="K8ALO">#REF!</definedName>
    <definedName name="K8F1" localSheetId="2">#REF!</definedName>
    <definedName name="K8F1">#REF!</definedName>
    <definedName name="K8F2" localSheetId="2">#REF!</definedName>
    <definedName name="K8F2">#REF!</definedName>
    <definedName name="K9ALO" localSheetId="2">#REF!</definedName>
    <definedName name="K9ALO">#REF!</definedName>
    <definedName name="kdmfm" hidden="1">#REF!</definedName>
    <definedName name="kf">#REF!</definedName>
    <definedName name="kh">#REF!</definedName>
    <definedName name="KHGGH" localSheetId="2"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hidden="1">{"via1",#N/A,TRUE,"general";"via2",#N/A,TRUE,"general";"via3",#N/A,TRUE,"general"}</definedName>
    <definedName name="kj">#REF!</definedName>
    <definedName name="kjhkd" localSheetId="2" hidden="1">{"via1",#N/A,TRUE,"general";"via2",#N/A,TRUE,"general";"via3",#N/A,TRUE,"general"}</definedName>
    <definedName name="kjhkd" hidden="1">{"via1",#N/A,TRUE,"general";"via2",#N/A,TRUE,"general";"via3",#N/A,TRUE,"general"}</definedName>
    <definedName name="kjj">#REF!</definedName>
    <definedName name="kjk" localSheetId="2"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hidden="1">{"TAB1",#N/A,TRUE,"GENERAL";"TAB2",#N/A,TRUE,"GENERAL";"TAB3",#N/A,TRUE,"GENERAL";"TAB4",#N/A,TRUE,"GENERAL";"TAB5",#N/A,TRUE,"GENERAL"}</definedName>
    <definedName name="kl" localSheetId="2">'INDICAR CÓDIGO DEL ITEM DE PAGO'!ERR</definedName>
    <definedName name="kl">[0]!ERR</definedName>
    <definedName name="klklk" localSheetId="2">#REF!</definedName>
    <definedName name="klklk">#REF!</definedName>
    <definedName name="km">#REF!</definedName>
    <definedName name="krtrk" localSheetId="2" hidden="1">{"via1",#N/A,TRUE,"general";"via2",#N/A,TRUE,"general";"via3",#N/A,TRUE,"general"}</definedName>
    <definedName name="krtrk" hidden="1">{"via1",#N/A,TRUE,"general";"via2",#N/A,TRUE,"general";"via3",#N/A,TRUE,"general"}</definedName>
    <definedName name="ks">#REF!</definedName>
    <definedName name="ksogtk">#REF!</definedName>
    <definedName name="kuyhgbe">#REF!</definedName>
    <definedName name="kyr" localSheetId="2" hidden="1">{"TAB1",#N/A,TRUE,"GENERAL";"TAB2",#N/A,TRUE,"GENERAL";"TAB3",#N/A,TRUE,"GENERAL";"TAB4",#N/A,TRUE,"GENERAL";"TAB5",#N/A,TRUE,"GENERAL"}</definedName>
    <definedName name="kyr" hidden="1">{"TAB1",#N/A,TRUE,"GENERAL";"TAB2",#N/A,TRUE,"GENERAL";"TAB3",#N/A,TRUE,"GENERAL";"TAB4",#N/A,TRUE,"GENERAL";"TAB5",#N/A,TRUE,"GENERAL"}</definedName>
    <definedName name="L">#REF!</definedName>
    <definedName name="la">#REF!</definedName>
    <definedName name="LAF">#REF!</definedName>
    <definedName name="lame" hidden="1">#REF!</definedName>
    <definedName name="LANODO">#REF!</definedName>
    <definedName name="LANODOFT">#REF!</definedName>
    <definedName name="Last_Row">#N/A</definedName>
    <definedName name="lb">#REF!</definedName>
    <definedName name="ld">#REF!</definedName>
    <definedName name="Libro1_Hoja1_Lista">[84]LISTADO!#REF!</definedName>
    <definedName name="LICITACION" localSheetId="2">#REF!</definedName>
    <definedName name="LICITACION">#REF!</definedName>
    <definedName name="LINEA" localSheetId="2">[85]CONT_ADI!#REF!</definedName>
    <definedName name="LINEA">[85]CONT_ADI!#REF!</definedName>
    <definedName name="ListaCantidad">#REF!</definedName>
    <definedName name="Listado">#REF!</definedName>
    <definedName name="Listado1">#REF!</definedName>
    <definedName name="ListaItem">#REF!</definedName>
    <definedName name="ListaUni">[86]TOTALES!$D$7:$D$654</definedName>
    <definedName name="liuoo" localSheetId="2"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hidden="1">{"TAB1",#N/A,TRUE,"GENERAL";"TAB2",#N/A,TRUE,"GENERAL";"TAB3",#N/A,TRUE,"GENERAL";"TAB4",#N/A,TRUE,"GENERAL";"TAB5",#N/A,TRUE,"GENERAL"}</definedName>
    <definedName name="LL" hidden="1">{#N/A,#N/A,FALSE,"orthoflow";#N/A,#N/A,FALSE,"Miscelaneos";#N/A,#N/A,FALSE,"Instrumentacio";#N/A,#N/A,FALSE,"Electrico";#N/A,#N/A,FALSE,"Valv. Seguridad"}</definedName>
    <definedName name="llam">#REF!</definedName>
    <definedName name="LLL">[87]tub!$C$1:$J$39</definedName>
    <definedName name="lllllh" localSheetId="2" hidden="1">{"via1",#N/A,TRUE,"general";"via2",#N/A,TRUE,"general";"via3",#N/A,TRUE,"general"}</definedName>
    <definedName name="lllllh" hidden="1">{"via1",#N/A,TRUE,"general";"via2",#N/A,TRUE,"general";"via3",#N/A,TRUE,"general"}</definedName>
    <definedName name="lllllllo" localSheetId="2"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 localSheetId="1">[26]!absc</definedName>
    <definedName name="LOCA">[26]!absc</definedName>
    <definedName name="LOCA1" localSheetId="1">[38]!absc</definedName>
    <definedName name="LOCA1">[38]!absc</definedName>
    <definedName name="LOCALIZACION_Y_REPLANTEO" localSheetId="2">#REF!</definedName>
    <definedName name="LOCALIZACION_Y_REPLANTEO">#REF!</definedName>
    <definedName name="LOGO" localSheetId="2">'INDICAR CÓDIGO DEL ITEM DE PAGO'!ERR</definedName>
    <definedName name="LOGO">[0]!ERR</definedName>
    <definedName name="lolol" localSheetId="2" hidden="1">{"TAB1",#N/A,TRUE,"GENERAL";"TAB2",#N/A,TRUE,"GENERAL";"TAB3",#N/A,TRUE,"GENERAL";"TAB4",#N/A,TRUE,"GENERAL";"TAB5",#N/A,TRUE,"GENERAL"}</definedName>
    <definedName name="lolol" hidden="1">{"TAB1",#N/A,TRUE,"GENERAL";"TAB2",#N/A,TRUE,"GENERAL";"TAB3",#N/A,TRUE,"GENERAL";"TAB4",#N/A,TRUE,"GENERAL";"TAB5",#N/A,TRUE,"GENERAL"}</definedName>
    <definedName name="Longitud">#REF!</definedName>
    <definedName name="lp">#REF!</definedName>
    <definedName name="lplpl" localSheetId="2" hidden="1">{"via1",#N/A,TRUE,"general";"via2",#N/A,TRUE,"general";"via3",#N/A,TRUE,"general"}</definedName>
    <definedName name="lplpl" hidden="1">{"via1",#N/A,TRUE,"general";"via2",#N/A,TRUE,"general";"via3",#N/A,TRUE,"general"}</definedName>
    <definedName name="lt">#REF!</definedName>
    <definedName name="lun" localSheetId="2">'[37]Res-Accide-10'!#REF!</definedName>
    <definedName name="lun">'[37]Res-Accide-10'!#REF!</definedName>
    <definedName name="lv">#REF!</definedName>
    <definedName name="m">#REF!</definedName>
    <definedName name="MA" localSheetId="2">'[37]Res-Accide-10'!#REF!</definedName>
    <definedName name="MA">'[37]Res-Accide-10'!#REF!</definedName>
    <definedName name="MACR">#REF!</definedName>
    <definedName name="MACRDEL">'[3]7422CW00'!#REF!</definedName>
    <definedName name="Macroactividad">#REF!</definedName>
    <definedName name="mafdsf" localSheetId="2" hidden="1">{"via1",#N/A,TRUE,"general";"via2",#N/A,TRUE,"general";"via3",#N/A,TRUE,"general"}</definedName>
    <definedName name="mafdsf" hidden="1">{"via1",#N/A,TRUE,"general";"via2",#N/A,TRUE,"general";"via3",#N/A,TRUE,"general"}</definedName>
    <definedName name="MANUAL">#REF!</definedName>
    <definedName name="mao" localSheetId="2"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hidden="1">{"via1",#N/A,TRUE,"general";"via2",#N/A,TRUE,"general";"via3",#N/A,TRUE,"general"}</definedName>
    <definedName name="MAQUINAR" localSheetId="2">[53]Insum!$A$68:$H$98</definedName>
    <definedName name="MAQUINAR">[54]Insum!$A$68:$H$98</definedName>
    <definedName name="mar" localSheetId="2">'[37]Res-Accide-10'!#REF!</definedName>
    <definedName name="mar">'[37]Res-Accide-10'!#REF!</definedName>
    <definedName name="MARCO_H">#REF!</definedName>
    <definedName name="marina">'[88]Informe Semanal 1'!#REF!</definedName>
    <definedName name="masor" localSheetId="2" hidden="1">{"via1",#N/A,TRUE,"general";"via2",#N/A,TRUE,"general";"via3",#N/A,TRUE,"general"}</definedName>
    <definedName name="masor" hidden="1">{"via1",#N/A,TRUE,"general";"via2",#N/A,TRUE,"general";"via3",#N/A,TRUE,"general"}</definedName>
    <definedName name="MAT" localSheetId="2">#REF!</definedName>
    <definedName name="MAT">#REF!</definedName>
    <definedName name="MATERIAL">'[70]TABLA MATERIALES'!$A$3:$D$654</definedName>
    <definedName name="materiales">[69]materiales!$A$7:$A$1317</definedName>
    <definedName name="materiales1">#REF!</definedName>
    <definedName name="MaterialTub">#REF!</definedName>
    <definedName name="MATRIZ">#REF!</definedName>
    <definedName name="MATRIZ_DE_DATOS">#REF!</definedName>
    <definedName name="MCCs">#REF!</definedName>
    <definedName name="mdd" localSheetId="2" hidden="1">{"via1",#N/A,TRUE,"general";"via2",#N/A,TRUE,"general";"via3",#N/A,TRUE,"general"}</definedName>
    <definedName name="mdd" hidden="1">{"via1",#N/A,TRUE,"general";"via2",#N/A,TRUE,"general";"via3",#N/A,TRUE,"general"}</definedName>
    <definedName name="mediah_reposo_comida">'[89]CCP,LEYES, Y DEC.'!#REF!</definedName>
    <definedName name="meg" localSheetId="2" hidden="1">{"TAB1",#N/A,TRUE,"GENERAL";"TAB2",#N/A,TRUE,"GENERAL";"TAB3",#N/A,TRUE,"GENERAL";"TAB4",#N/A,TRUE,"GENERAL";"TAB5",#N/A,TRUE,"GENERAL"}</definedName>
    <definedName name="meg" hidden="1">{"TAB1",#N/A,TRUE,"GENERAL";"TAB2",#N/A,TRUE,"GENERAL";"TAB3",#N/A,TRUE,"GENERAL";"TAB4",#N/A,TRUE,"GENERAL";"TAB5",#N/A,TRUE,"GENERAL"}</definedName>
    <definedName name="MENU1">'[3]7422CW00'!#REF!</definedName>
    <definedName name="MENU2">'[3]7422CW00'!#REF!</definedName>
    <definedName name="MENU3">'[3]7422CW00'!#REF!</definedName>
    <definedName name="MENU4">'[3]7422CW00'!#REF!</definedName>
    <definedName name="MENU5">'[3]7422CW00'!#REF!</definedName>
    <definedName name="MENU6">'[3]7422CW00'!#REF!</definedName>
    <definedName name="MES">[25]PRESUPUESTO!$C$13</definedName>
    <definedName name="MesCotiz">'[10]LIQ-NOM'!$H$3</definedName>
    <definedName name="MesCotizacion">'[40]LIQUIDA-NOMINA'!$H$3</definedName>
    <definedName name="MESES" localSheetId="2">#REF!</definedName>
    <definedName name="MESES">#REF!</definedName>
    <definedName name="MesesMora">'[10]LIQ-NOM'!$I$3</definedName>
    <definedName name="Meta1">#REF!</definedName>
    <definedName name="Meta2">#REF!</definedName>
    <definedName name="Meta3">#REF!</definedName>
    <definedName name="mfgjrdt" localSheetId="2"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jmj" localSheetId="2"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hidden="1">{"via1",#N/A,TRUE,"general";"via2",#N/A,TRUE,"general";"via3",#N/A,TRUE,"general"}</definedName>
    <definedName name="MJU">#REF!</definedName>
    <definedName name="mmjmjh" localSheetId="2"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hidden="1">{"via1",#N/A,TRUE,"general";"via2",#N/A,TRUE,"general";"via3",#N/A,TRUE,"general"}</definedName>
    <definedName name="MOA" hidden="1">{#N/A,#N/A,FALSE,"Hoja1";#N/A,#N/A,FALSE,"Hoja2"}</definedName>
    <definedName name="MOD">#REF!</definedName>
    <definedName name="MODIVejec" hidden="1">{#N/A,#N/A,FALSE,"Hoja1";#N/A,#N/A,FALSE,"Hoja2"}</definedName>
    <definedName name="Módulo3.anexo1" localSheetId="1">[9]!Módulo3.anexo1</definedName>
    <definedName name="Módulo3.anexo1">[9]!Módulo3.anexo1</definedName>
    <definedName name="Módulo3.anexo10" localSheetId="1">[9]!Módulo3.anexo10</definedName>
    <definedName name="Módulo3.anexo10">[9]!Módulo3.anexo10</definedName>
    <definedName name="Módulo3.anexo11" localSheetId="1">[9]!Módulo3.anexo11</definedName>
    <definedName name="Módulo3.anexo11">[9]!Módulo3.anexo11</definedName>
    <definedName name="Módulo3.anexo12" localSheetId="1">[9]!Módulo3.anexo12</definedName>
    <definedName name="Módulo3.anexo12">[9]!Módulo3.anexo12</definedName>
    <definedName name="Módulo3.anexo3" localSheetId="1">[9]!Módulo3.anexo3</definedName>
    <definedName name="Módulo3.anexo3">[9]!Módulo3.anexo3</definedName>
    <definedName name="Módulo3.anexo4" localSheetId="1">[9]!Módulo3.anexo4</definedName>
    <definedName name="Módulo3.anexo4">[9]!Módulo3.anexo4</definedName>
    <definedName name="Módulo3.anexo5" localSheetId="1">[9]!Módulo3.anexo5</definedName>
    <definedName name="Módulo3.anexo5">[9]!Módulo3.anexo5</definedName>
    <definedName name="Módulo3.anexo6" localSheetId="1">[9]!Módulo3.anexo6</definedName>
    <definedName name="Módulo3.anexo6">[9]!Módulo3.anexo6</definedName>
    <definedName name="Módulo8.anexo16" localSheetId="1">[9]!Módulo8.anexo16</definedName>
    <definedName name="Módulo8.anexo16">[9]!Módulo8.anexo16</definedName>
    <definedName name="MOE" hidden="1">{#N/A,#N/A,FALSE,"Hoja1";#N/A,#N/A,FALSE,"Hoja2"}</definedName>
    <definedName name="MONEDA">[90]Tablas!$AO$6:$AO$7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[10]EMPRESA!$I$29</definedName>
    <definedName name="MORON">#REF!</definedName>
    <definedName name="MRLART">[2]STRSUMM0!#REF!</definedName>
    <definedName name="MRSUPDET">[45]steel!#REF!</definedName>
    <definedName name="Mtz_Avance">#REF!</definedName>
    <definedName name="Mv">#REF!</definedName>
    <definedName name="n" localSheetId="2" hidden="1">{"via1",#N/A,TRUE,"general";"via2",#N/A,TRUE,"general";"via3",#N/A,TRUE,"general"}</definedName>
    <definedName name="n" hidden="1">{"via1",#N/A,TRUE,"general";"via2",#N/A,TRUE,"general";"via3",#N/A,TRUE,"general"}</definedName>
    <definedName name="Nada" localSheetId="1">[50]!Nada</definedName>
    <definedName name="Nada">[50]!Nada</definedName>
    <definedName name="Nafta_2">'[91] ASR+Nafta'!$K$19:$AS$19</definedName>
    <definedName name="Nafta2">'[91] ASR+Nafta'!$K$19:$AS$19</definedName>
    <definedName name="Nafta3">'[91]Todos+Nafta'!$K$19:$AS$19</definedName>
    <definedName name="nbvnv" localSheetId="2" hidden="1">{"via1",#N/A,TRUE,"general";"via2",#N/A,TRUE,"general";"via3",#N/A,TRUE,"general"}</definedName>
    <definedName name="nbvnv" hidden="1">{"via1",#N/A,TRUE,"general";"via2",#N/A,TRUE,"general";"via3",#N/A,TRUE,"general"}</definedName>
    <definedName name="NDHS" localSheetId="2"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hidden="1">{"via1",#N/A,TRUE,"general";"via2",#N/A,TRUE,"general";"via3",#N/A,TRUE,"general"}</definedName>
    <definedName name="ng">#REF!</definedName>
    <definedName name="ngdn" localSheetId="2"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hidden="1">{"via1",#N/A,TRUE,"general";"via2",#N/A,TRUE,"general";"via3",#N/A,TRUE,"general"}</definedName>
    <definedName name="NH">#REF!</definedName>
    <definedName name="nhn" localSheetId="2"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hidden="1">{"via1",#N/A,TRUE,"general";"via2",#N/A,TRUE,"general";"via3",#N/A,TRUE,"general"}</definedName>
    <definedName name="Nit">[40]EMPRESA!$F$8</definedName>
    <definedName name="Nmax">#REF!</definedName>
    <definedName name="nmdlf">#REF!</definedName>
    <definedName name="nmmmm" localSheetId="2"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hidden="1">{"via1",#N/A,TRUE,"general";"via2",#N/A,TRUE,"general";"via3",#N/A,TRUE,"general"}</definedName>
    <definedName name="NO" localSheetId="2">'INDICAR CÓDIGO DEL ITEM DE PAGO'!ERR</definedName>
    <definedName name="NO">[0]!ERR</definedName>
    <definedName name="No_desarrolladas">'[27]Reservas de Petróleo'!$A$2,'[27]Reservas de Petróleo'!$A$1,'[27]Reservas de Petróleo'!$D$4,'[27]Reservas de Petróleo'!$G$1:$G$65536</definedName>
    <definedName name="NOMBRE" localSheetId="2">#REF!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PAGE">[2]STRSUMM0!#REF!</definedName>
    <definedName name="NUEVO" localSheetId="2">#REF!</definedName>
    <definedName name="NUEVO">#REF!</definedName>
    <definedName name="Num_Pmt_Per_Year">#REF!</definedName>
    <definedName name="Number_of_Payments">MATCH(0.01,End_Bal,-1)+1</definedName>
    <definedName name="nxn" localSheetId="2" hidden="1">{"via1",#N/A,TRUE,"general";"via2",#N/A,TRUE,"general";"via3",#N/A,TRUE,"general"}</definedName>
    <definedName name="nxn" hidden="1">{"via1",#N/A,TRUE,"general";"via2",#N/A,TRUE,"general";"via3",#N/A,TRUE,"general"}</definedName>
    <definedName name="ñpñpñ" localSheetId="2" hidden="1">{"via1",#N/A,TRUE,"general";"via2",#N/A,TRUE,"general";"via3",#N/A,TRUE,"general"}</definedName>
    <definedName name="ñpñpñ" hidden="1">{"via1",#N/A,TRUE,"general";"via2",#N/A,TRUE,"general";"via3",#N/A,TRUE,"general"}</definedName>
    <definedName name="º1" localSheetId="2">#REF!</definedName>
    <definedName name="º1">#REF!</definedName>
    <definedName name="o9o9" localSheetId="2" hidden="1">{"via1",#N/A,TRUE,"general";"via2",#N/A,TRUE,"general";"via3",#N/A,TRUE,"general"}</definedName>
    <definedName name="o9o9" hidden="1">{"via1",#N/A,TRUE,"general";"via2",#N/A,TRUE,"general";"via3",#N/A,TRUE,"general"}</definedName>
    <definedName name="OBJ">[25]PRESUPUESTO!$C$10</definedName>
    <definedName name="ObjetivoProyecto">#REF!</definedName>
    <definedName name="Obra" localSheetId="2">#REF!</definedName>
    <definedName name="Obra">#REF!</definedName>
    <definedName name="obras" hidden="1">#REF!</definedName>
    <definedName name="obras1" localSheetId="1">DATE(YEAR([92]!Loan_Start),MONTH([92]!Loan_Start)+Payment_Number,DAY([92]!Loan_Start))</definedName>
    <definedName name="obras1">DATE(YEAR([92]!Loan_Start),MONTH([92]!Loan_Start)+Payment_Number,DAY([92]!Loan_Start))</definedName>
    <definedName name="obras11" hidden="1">#REF!</definedName>
    <definedName name="obras111" localSheetId="1">DATE(YEAR([93]!Loan_Start),MONTH([93]!Loan_Start)+Payment_Number,DAY([93]!Loan_Start))</definedName>
    <definedName name="obras111">DATE(YEAR([93]!Loan_Start),MONTH([93]!Loan_Start)+Payment_Number,DAY([93]!Loan_Start))</definedName>
    <definedName name="OCD">[12]Tablas!#REF!</definedName>
    <definedName name="OCD1_1">[12]Tablas!#REF!</definedName>
    <definedName name="OCD1_1_1">[12]Tablas!#REF!</definedName>
    <definedName name="OCI">[12]Tablas!#REF!</definedName>
    <definedName name="OCI1_1">[12]Tablas!#REF!</definedName>
    <definedName name="OCI1_1_1">[12]Tablas!#REF!</definedName>
    <definedName name="OCTUBRE" hidden="1">{#N/A,#N/A,FALSE,"orthoflow";#N/A,#N/A,FALSE,"Miscelaneos";#N/A,#N/A,FALSE,"Instrumentacio";#N/A,#N/A,FALSE,"Electrico";#N/A,#N/A,FALSE,"Valv. Seguridad"}</definedName>
    <definedName name="OD">#REF!</definedName>
    <definedName name="oiret" localSheetId="2"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hidden="1">{"via1",#N/A,TRUE,"general";"via2",#N/A,TRUE,"general";"via3",#N/A,TRUE,"general"}</definedName>
    <definedName name="OnceThru">0</definedName>
    <definedName name="OÑ">#REF!</definedName>
    <definedName name="ooo" localSheetId="2"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hidden="1">{"via1",#N/A,TRUE,"general";"via2",#N/A,TRUE,"general";"via3",#N/A,TRUE,"general"}</definedName>
    <definedName name="opcion">#REF!</definedName>
    <definedName name="Operario">#REF!</definedName>
    <definedName name="OR">#REF!</definedName>
    <definedName name="ORIGEN">#REF!</definedName>
    <definedName name="ORIGINAL" hidden="1">{#N/A,#N/A,FALSE,"orthoflow";#N/A,#N/A,FALSE,"Miscelaneos";#N/A,#N/A,FALSE,"Instrumentacio";#N/A,#N/A,FALSE,"Electrico";#N/A,#N/A,FALSE,"Valv. Seguridad"}</definedName>
    <definedName name="OROZCO" hidden="1">[7]INST!#REF!</definedName>
    <definedName name="otros">[69]otros!$A$6:$A$1235</definedName>
    <definedName name="OTROS1">#REF!</definedName>
    <definedName name="OUT">#REF!</definedName>
    <definedName name="P">#REF!</definedName>
    <definedName name="P_Yacimiento">#REF!</definedName>
    <definedName name="p0p0" localSheetId="2" hidden="1">{"via1",#N/A,TRUE,"general";"via2",#N/A,TRUE,"general";"via3",#N/A,TRUE,"general"}</definedName>
    <definedName name="p0p0" hidden="1">{"via1",#N/A,TRUE,"general";"via2",#N/A,TRUE,"general";"via3",#N/A,TRUE,"general"}</definedName>
    <definedName name="Page____1____of____2">#REF!</definedName>
    <definedName name="Parametro_Peso">[57]Tablas!$A$1:$A$65536</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ayment_Date1" localSheetId="1">DATE(YEAR([93]!Loan_Start),MONTH([93]!Loan_Start)+Payment_Number,DAY([93]!Loan_Start))</definedName>
    <definedName name="Payment_Date1">DATE(YEAR([93]!Loan_Start),MONTH([93]!Loan_Start)+Payment_Number,DAY([93]!Loan_Start))</definedName>
    <definedName name="Payment_Needed">"Pago necesario"</definedName>
    <definedName name="Pb">#REF!</definedName>
    <definedName name="Pd">#REF!</definedName>
    <definedName name="PEPE" localSheetId="2">'INDICAR CÓDIGO DEL ITEM DE PAGO'!ERR</definedName>
    <definedName name="PEPE">[0]!ERR</definedName>
    <definedName name="Periodo">[42]Hoja1!$C$1</definedName>
    <definedName name="PeriodoPago">'[40]LIQUIDA-NOMINA'!$C$4</definedName>
    <definedName name="PeriodoRepago">#REF!</definedName>
    <definedName name="PeriodoRepagoCCP">#REF!</definedName>
    <definedName name="phed">[55]Hoja1!$C$4</definedName>
    <definedName name="phen">[55]Hoja1!$C$5</definedName>
    <definedName name="Pindis">#REF!</definedName>
    <definedName name="pint">'[76]7422CW00'!#REF!</definedName>
    <definedName name="pintura">'[76]7422CW00'!#REF!</definedName>
    <definedName name="pintyura">[94]STRSUMM0!#REF!</definedName>
    <definedName name="PIP">#REF!</definedName>
    <definedName name="Piscinas">#REF!</definedName>
    <definedName name="PKHK" localSheetId="2"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AD" localSheetId="2" hidden="1">{"TAB1",#N/A,TRUE,"GENERAL";"TAB2",#N/A,TRUE,"GENERAL";"TAB3",#N/A,TRUE,"GENERAL";"TAB4",#N/A,TRUE,"GENERAL";"TAB5",#N/A,TRUE,"GENERAL"}</definedName>
    <definedName name="PLAD" hidden="1">{"TAB1",#N/A,TRUE,"GENERAL";"TAB2",#N/A,TRUE,"GENERAL";"TAB3",#N/A,TRUE,"GENERAL";"TAB4",#N/A,TRUE,"GENERAL";"TAB5",#N/A,TRUE,"GENERAL"}</definedName>
    <definedName name="Platinas">#REF!</definedName>
    <definedName name="Plazo">[35]BASES!$E$27</definedName>
    <definedName name="PlazoAIU" localSheetId="2">#REF!</definedName>
    <definedName name="PlazoAIU">#REF!</definedName>
    <definedName name="PLPLUNN" localSheetId="2" hidden="1">{"TAB1",#N/A,TRUE,"GENERAL";"TAB2",#N/A,TRUE,"GENERAL";"TAB3",#N/A,TRUE,"GENERAL";"TAB4",#N/A,TRUE,"GENERAL";"TAB5",#N/A,TRUE,"GENERAL"}</definedName>
    <definedName name="PLPLUNN" hidden="1">{"TAB1",#N/A,TRUE,"GENERAL";"TAB2",#N/A,TRUE,"GENERAL";"TAB3",#N/A,TRUE,"GENERAL";"TAB4",#N/A,TRUE,"GENERAL";"TAB5",#N/A,TRUE,"GENERAL"}</definedName>
    <definedName name="PMP">#REF!</definedName>
    <definedName name="POCETAS" localSheetId="2">#REF!</definedName>
    <definedName name="POCETAS">#REF!</definedName>
    <definedName name="POIUP" localSheetId="2" hidden="1">{"via1",#N/A,TRUE,"general";"via2",#N/A,TRUE,"general";"via3",#N/A,TRUE,"general"}</definedName>
    <definedName name="POIUP" hidden="1">{"via1",#N/A,TRUE,"general";"via2",#N/A,TRUE,"general";"via3",#N/A,TRUE,"general"}</definedName>
    <definedName name="popop" localSheetId="2"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hidden="1">{"via1",#N/A,TRUE,"general";"via2",#N/A,TRUE,"general";"via3",#N/A,TRUE,"general"}</definedName>
    <definedName name="popu" localSheetId="2">#REF!</definedName>
    <definedName name="popu">#REF!</definedName>
    <definedName name="popvds" localSheetId="2" hidden="1">{"TAB1",#N/A,TRUE,"GENERAL";"TAB2",#N/A,TRUE,"GENERAL";"TAB3",#N/A,TRUE,"GENERAL";"TAB4",#N/A,TRUE,"GENERAL";"TAB5",#N/A,TRUE,"GENERAL"}</definedName>
    <definedName name="popvds" hidden="1">{"TAB1",#N/A,TRUE,"GENERAL";"TAB2",#N/A,TRUE,"GENERAL";"TAB3",#N/A,TRUE,"GENERAL";"TAB4",#N/A,TRUE,"GENERAL";"TAB5",#N/A,TRUE,"GENERAL"}</definedName>
    <definedName name="porc" localSheetId="2">#REF!</definedName>
    <definedName name="porc">#REF!</definedName>
    <definedName name="PORCE">[36]BASES!$E$26</definedName>
    <definedName name="Porcentaje">#REF!</definedName>
    <definedName name="PORCENTAJE1">#REF!</definedName>
    <definedName name="PORTADA2">'[95]Hoja 1 '!#REF!</definedName>
    <definedName name="POSICION_PRESUP">[11]Tablas!#REF!</definedName>
    <definedName name="POSICIONES">#REF!</definedName>
    <definedName name="pouig" localSheetId="2" hidden="1">{"via1",#N/A,TRUE,"general";"via2",#N/A,TRUE,"general";"via3",#N/A,TRUE,"general"}</definedName>
    <definedName name="pouig" hidden="1">{"via1",#N/A,TRUE,"general";"via2",#N/A,TRUE,"general";"via3",#N/A,TRUE,"general"}</definedName>
    <definedName name="POZO">[57]Tablas!$C$1:$C$65536</definedName>
    <definedName name="PPPP" hidden="1">{#N/A,#N/A,FALSE,"orthoflow";#N/A,#N/A,FALSE,"Miscelaneos";#N/A,#N/A,FALSE,"Instrumentacio";#N/A,#N/A,FALSE,"Electrico";#N/A,#N/A,FALSE,"Valv. Seguridad"}</definedName>
    <definedName name="ppppp9" localSheetId="2"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2" hidden="1">{"via1",#N/A,TRUE,"general";"via2",#N/A,TRUE,"general";"via3",#N/A,TRUE,"general"}</definedName>
    <definedName name="pqroj" hidden="1">{"via1",#N/A,TRUE,"general";"via2",#N/A,TRUE,"general";"via3",#N/A,TRUE,"general"}</definedName>
    <definedName name="Pr">[46]medelo!$D$46</definedName>
    <definedName name="PRE" localSheetId="2">#REF!</definedName>
    <definedName name="PRE">#REF!</definedName>
    <definedName name="Precio">#REF!</definedName>
    <definedName name="precio2">#REF!</definedName>
    <definedName name="PrecioS">#REF!</definedName>
    <definedName name="PREST" localSheetId="2">#REF!</definedName>
    <definedName name="PREST">#REF!</definedName>
    <definedName name="PRIMER" localSheetId="2" hidden="1">{"via1",#N/A,TRUE,"general";"via2",#N/A,TRUE,"general";"via3",#N/A,TRUE,"general"}</definedName>
    <definedName name="PRIMER" hidden="1">{"via1",#N/A,TRUE,"general";"via2",#N/A,TRUE,"general";"via3",#N/A,TRUE,"general"}</definedName>
    <definedName name="PRIMERO">'[88]Informe Semanal 1'!$V$43:$W$43</definedName>
    <definedName name="PRIMET" localSheetId="2" hidden="1">{"TAB1",#N/A,TRUE,"GENERAL";"TAB2",#N/A,TRUE,"GENERAL";"TAB3",#N/A,TRUE,"GENERAL";"TAB4",#N/A,TRUE,"GENERAL";"TAB5",#N/A,TRUE,"GENERAL"}</definedName>
    <definedName name="PRIMET" hidden="1">{"TAB1",#N/A,TRUE,"GENERAL";"TAB2",#N/A,TRUE,"GENERAL";"TAB3",#N/A,TRUE,"GENERAL";"TAB4",#N/A,TRUE,"GENERAL";"TAB5",#N/A,TRUE,"GENERAL"}</definedName>
    <definedName name="Princ">#REF!</definedName>
    <definedName name="PRINT_AREA">#N/A</definedName>
    <definedName name="Print_Area_MI" localSheetId="2">#REF!</definedName>
    <definedName name="Print_Area_MI">#REF!</definedName>
    <definedName name="Print_Area_Reset">OFFSET(Full_Print,0,0,Last_Row)</definedName>
    <definedName name="PRINT_TITLES">#N/A</definedName>
    <definedName name="PRINT_TITLES_MI">#N/A</definedName>
    <definedName name="PRINT1">'[3]7422CW00'!#REF!</definedName>
    <definedName name="PRINT2">'[3]7422CW00'!#REF!</definedName>
    <definedName name="PRIVADO">#REF!</definedName>
    <definedName name="prn">[55]Hoja1!$C$3</definedName>
    <definedName name="prnf">[55]Hoja1!$C$6</definedName>
    <definedName name="ProbRange">0</definedName>
    <definedName name="ProbRangeMit">0</definedName>
    <definedName name="PROC">#REF!</definedName>
    <definedName name="PROCEDIM_SELECC">#REF!</definedName>
    <definedName name="PROCESO">#REF!</definedName>
    <definedName name="PRODUCTO">#REF!</definedName>
    <definedName name="PrOfic">[35]BASES!$B$31</definedName>
    <definedName name="PROGDES">#REF!</definedName>
    <definedName name="Programa">#REF!</definedName>
    <definedName name="programainv" localSheetId="2">'INDICAR CÓDIGO DEL ITEM DE PAGO'!ERR</definedName>
    <definedName name="programainv">[0]!ERR</definedName>
    <definedName name="Proponente" localSheetId="2">#REF!</definedName>
    <definedName name="Proponente">#REF!</definedName>
    <definedName name="PRUEBA" localSheetId="1">[96]!absc</definedName>
    <definedName name="PRUEBA">[96]!absc</definedName>
    <definedName name="prueba1" localSheetId="1">[96]!absc</definedName>
    <definedName name="prueba1">[96]!absc</definedName>
    <definedName name="PRUEBA2" localSheetId="2">#REF!</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hidden="1">{"via1",#N/A,TRUE,"general";"via2",#N/A,TRUE,"general";"via3",#N/A,TRUE,"general"}</definedName>
    <definedName name="PW">#REF!</definedName>
    <definedName name="Pwf">'[97]ORITO 02 '!$A$12</definedName>
    <definedName name="Pwf_actual">'[97]ORITO 02 '!$E$6</definedName>
    <definedName name="Pwf_i">[46]medelo!$A$66:$A$83</definedName>
    <definedName name="Pwf_min">'[97]ORITO 02 '!$E$8</definedName>
    <definedName name="Pwfd">#REF!</definedName>
    <definedName name="Q" localSheetId="2">#REF!</definedName>
    <definedName name="Q">#REF!</definedName>
    <definedName name="Q_actual">'[97]ORITO 02 '!$E$7</definedName>
    <definedName name="Q_BRUTO">#REF!</definedName>
    <definedName name="q1q1q" localSheetId="2"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hidden="1">{"via1",#N/A,TRUE,"general";"via2",#N/A,TRUE,"general";"via3",#N/A,TRUE,"general"}</definedName>
    <definedName name="qaz" localSheetId="2">#REF!</definedName>
    <definedName name="qaz">#REF!</definedName>
    <definedName name="qedcd" localSheetId="2"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hidden="1">{"via1",#N/A,TRUE,"general";"via2",#N/A,TRUE,"general";"via3",#N/A,TRUE,"general"}</definedName>
    <definedName name="Qmax">[46]medelo!$B$63</definedName>
    <definedName name="qqqqqw" localSheetId="2" hidden="1">{"via1",#N/A,TRUE,"general";"via2",#N/A,TRUE,"general";"via3",#N/A,TRUE,"general"}</definedName>
    <definedName name="qqqqqw" hidden="1">{"via1",#N/A,TRUE,"general";"via2",#N/A,TRUE,"general";"via3",#N/A,TRUE,"general"}</definedName>
    <definedName name="QS">#REF!</definedName>
    <definedName name="Qt">'[97]ORITO 02 '!$E$9</definedName>
    <definedName name="QTIES">#REF!</definedName>
    <definedName name="QTY">#REF!</definedName>
    <definedName name="qw" localSheetId="2"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hidden="1">{"via1",#N/A,TRUE,"general";"via2",#N/A,TRUE,"general";"via3",#N/A,TRUE,"general"}</definedName>
    <definedName name="QWE">#REF!</definedName>
    <definedName name="qweqe" localSheetId="2" hidden="1">{"TAB1",#N/A,TRUE,"GENERAL";"TAB2",#N/A,TRUE,"GENERAL";"TAB3",#N/A,TRUE,"GENERAL";"TAB4",#N/A,TRUE,"GENERAL";"TAB5",#N/A,TRUE,"GENERAL"}</definedName>
    <definedName name="qweqe" hidden="1">{"TAB1",#N/A,TRUE,"GENERAL";"TAB2",#N/A,TRUE,"GENERAL";"TAB3",#N/A,TRUE,"GENERAL";"TAB4",#N/A,TRUE,"GENERAL";"TAB5",#N/A,TRUE,"GENERAL"}</definedName>
    <definedName name="QWERTY" localSheetId="2">'INDICAR CÓDIGO DEL ITEM DE PAGO'!ERR</definedName>
    <definedName name="QWERTY">[0]!ERR</definedName>
    <definedName name="qwewertet" hidden="1">{#N/A,#N/A,TRUE,"1842CWN0"}</definedName>
    <definedName name="qwqwqwj" localSheetId="2" hidden="1">{"TAB1",#N/A,TRUE,"GENERAL";"TAB2",#N/A,TRUE,"GENERAL";"TAB3",#N/A,TRUE,"GENERAL";"TAB4",#N/A,TRUE,"GENERAL";"TAB5",#N/A,TRUE,"GENERAL"}</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'[91] ASR+Nafta'!$E$9:$E$21</definedName>
    <definedName name="Recall_3">'[91]Todos+Nafta'!$E$9:$E$21</definedName>
    <definedName name="Recorder">#REF!</definedName>
    <definedName name="recursos">[98]RECURSOS!$A$8:$A$204</definedName>
    <definedName name="rege" localSheetId="2" hidden="1">{"TAB1",#N/A,TRUE,"GENERAL";"TAB2",#N/A,TRUE,"GENERAL";"TAB3",#N/A,TRUE,"GENERAL";"TAB4",#N/A,TRUE,"GENERAL";"TAB5",#N/A,TRUE,"GENERAL"}</definedName>
    <definedName name="rege" hidden="1">{"TAB1",#N/A,TRUE,"GENERAL";"TAB2",#N/A,TRUE,"GENERAL";"TAB3",#N/A,TRUE,"GENERAL";"TAB4",#N/A,TRUE,"GENERAL";"TAB5",#N/A,TRUE,"GENERAL"}</definedName>
    <definedName name="REGIMEN_CONTRAT">[90]Tablas!$M$6:$M$8</definedName>
    <definedName name="REGIONAL">[90]Tablas!$I$6:$I$10</definedName>
    <definedName name="RegistroCoordinador">#REF!</definedName>
    <definedName name="regresd" localSheetId="2"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hidden="1">{"TAB1",#N/A,TRUE,"GENERAL";"TAB2",#N/A,TRUE,"GENERAL";"TAB3",#N/A,TRUE,"GENERAL";"TAB4",#N/A,TRUE,"GENERAL";"TAB5",#N/A,TRUE,"GENERAL"}</definedName>
    <definedName name="REICIO" localSheetId="2">'INDICAR CÓDIGO DEL ITEM DE PAGO'!ERR</definedName>
    <definedName name="REICIO">[0]!ERR</definedName>
    <definedName name="Reimbursement">"Reembolso"</definedName>
    <definedName name="reinicio" localSheetId="2">'INDICAR CÓDIGO DEL ITEM DE PAGO'!ERR</definedName>
    <definedName name="reinicio">[0]!ERR</definedName>
    <definedName name="REJHE" localSheetId="2" hidden="1">{"via1",#N/A,TRUE,"general";"via2",#N/A,TRUE,"general";"via3",#N/A,TRUE,"general"}</definedName>
    <definedName name="REJHE" hidden="1">{"via1",#N/A,TRUE,"general";"via2",#N/A,TRUE,"general";"via3",#N/A,TRUE,"general"}</definedName>
    <definedName name="rell" localSheetId="2">#REF!</definedName>
    <definedName name="rell">#REF!</definedName>
    <definedName name="remanentes">'[27]Reservas de Petróleo'!$A$2,'[27]Reservas de Petróleo'!$A$1,'[27]Reservas de Petróleo'!$D$4,'[27]Reservas de Petróleo'!$H$1:$H$65536</definedName>
    <definedName name="rendimiento">#REF!</definedName>
    <definedName name="RENDIMIENTO____CARGA">#REF!</definedName>
    <definedName name="REPXXX">#REF!</definedName>
    <definedName name="Requerimiento">#REF!</definedName>
    <definedName name="Requerimientos">#REF!</definedName>
    <definedName name="rer" localSheetId="2"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ividad">#REF!</definedName>
    <definedName name="resu" localSheetId="2">[99]original_sist!$B$1:$L$167</definedName>
    <definedName name="RESU">#REF!</definedName>
    <definedName name="resu8" localSheetId="1">[9]!resu8</definedName>
    <definedName name="resu8">[9]!resu8</definedName>
    <definedName name="resufi">#REF!</definedName>
    <definedName name="resufi1">#REF!</definedName>
    <definedName name="resumen">#REF!</definedName>
    <definedName name="resumen_final">#REF!</definedName>
    <definedName name="resumen_final1">#REF!</definedName>
    <definedName name="Retenc">[35]BASES!$E$31</definedName>
    <definedName name="RETTRE" localSheetId="2"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hidden="1">{"TAB1",#N/A,TRUE,"GENERAL";"TAB2",#N/A,TRUE,"GENERAL";"TAB3",#N/A,TRUE,"GENERAL";"TAB4",#N/A,TRUE,"GENERAL";"TAB5",#N/A,TRUE,"GENERAL"}</definedName>
    <definedName name="reyepoi" localSheetId="2"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hidden="1">{"TAB1",#N/A,TRUE,"GENERAL";"TAB2",#N/A,TRUE,"GENERAL";"TAB3",#N/A,TRUE,"GENERAL";"TAB4",#N/A,TRUE,"GENERAL";"TAB5",#N/A,TRUE,"GENERAL"}</definedName>
    <definedName name="rfrf" localSheetId="2" hidden="1">{"via1",#N/A,TRUE,"general";"via2",#N/A,TRUE,"general";"via3",#N/A,TRUE,"general"}</definedName>
    <definedName name="rfrf" hidden="1">{"via1",#N/A,TRUE,"general";"via2",#N/A,TRUE,"general";"via3",#N/A,TRUE,"general"}</definedName>
    <definedName name="RFV">#REF!</definedName>
    <definedName name="RG">#REF!</definedName>
    <definedName name="rge" localSheetId="2"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hidden="1">{"TAB1",#N/A,TRUE,"GENERAL";"TAB2",#N/A,TRUE,"GENERAL";"TAB3",#N/A,TRUE,"GENERAL";"TAB4",#N/A,TRUE,"GENERAL";"TAB5",#N/A,TRUE,"GENERAL"}</definedName>
    <definedName name="RID">[100]Ingenieria!#REF!</definedName>
    <definedName name="RISP">'[3]7422CW00'!#REF!</definedName>
    <definedName name="rj" localSheetId="2"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hidden="1">{"TAB1",#N/A,TRUE,"GENERAL";"TAB2",#N/A,TRUE,"GENERAL";"TAB3",#N/A,TRUE,"GENERAL";"TAB4",#N/A,TRUE,"GENERAL";"TAB5",#N/A,TRUE,"GENERAL"}</definedName>
    <definedName name="rnf">[55]Datos!$D$12</definedName>
    <definedName name="Ro">#REF!,#REF!,#REF!</definedName>
    <definedName name="rr" localSheetId="2">'INDICAR CÓDIGO DEL ITEM DE PAGO'!ERR</definedName>
    <definedName name="rr">[0]!ERR</definedName>
    <definedName name="rrr" localSheetId="2" hidden="1">{"via1",#N/A,TRUE,"general";"via2",#N/A,TRUE,"general";"via3",#N/A,TRUE,"general"}</definedName>
    <definedName name="rrr" hidden="1">{"via1",#N/A,TRUE,"general";"via2",#N/A,TRUE,"general";"via3",#N/A,TRUE,"general"}</definedName>
    <definedName name="rrrr">'[101]Form5 _Pág_ 1'!#REF!</definedName>
    <definedName name="rrrrrb" localSheetId="2"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hidden="1">{"via1",#N/A,TRUE,"general";"via2",#N/A,TRUE,"general";"via3",#N/A,TRUE,"general"}</definedName>
    <definedName name="Rs">#REF!</definedName>
    <definedName name="rsdgsd5" localSheetId="2" hidden="1">{"TAB1",#N/A,TRUE,"GENERAL";"TAB2",#N/A,TRUE,"GENERAL";"TAB3",#N/A,TRUE,"GENERAL";"TAB4",#N/A,TRUE,"GENERAL";"TAB5",#N/A,TRUE,"GENERAL"}</definedName>
    <definedName name="rsdgsd5" hidden="1">{"TAB1",#N/A,TRUE,"GENERAL";"TAB2",#N/A,TRUE,"GENERAL";"TAB3",#N/A,TRUE,"GENERAL";"TAB4",#N/A,TRUE,"GENERAL";"TAB5",#N/A,TRUE,"GENERAL"}</definedName>
    <definedName name="RSS">#REF!</definedName>
    <definedName name="rt" localSheetId="2"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hidden="1">{"via1",#N/A,TRUE,"general";"via2",#N/A,TRUE,"general";"via3",#N/A,TRUE,"general"}</definedName>
    <definedName name="ruru" localSheetId="2" hidden="1">{"TAB1",#N/A,TRUE,"GENERAL";"TAB2",#N/A,TRUE,"GENERAL";"TAB3",#N/A,TRUE,"GENERAL";"TAB4",#N/A,TRUE,"GENERAL";"TAB5",#N/A,TRUE,"GENERAL"}</definedName>
    <definedName name="ruru" hidden="1">{"TAB1",#N/A,TRUE,"GENERAL";"TAB2",#N/A,TRUE,"GENERAL";"TAB3",#N/A,TRUE,"GENERAL";"TAB4",#N/A,TRUE,"GENERAL";"TAB5",#N/A,TRUE,"GENERAL"}</definedName>
    <definedName name="RUT">#REF!</definedName>
    <definedName name="rutu" localSheetId="2"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hidden="1">{"via1",#N/A,TRUE,"general";"via2",#N/A,TRUE,"general";"via3",#N/A,TRUE,"general"}</definedName>
    <definedName name="s" localSheetId="2">'INDICAR CÓDIGO DEL ITEM DE PAGO'!ERR</definedName>
    <definedName name="s">[0]!ERR</definedName>
    <definedName name="saa" localSheetId="2" hidden="1">{"via1",#N/A,TRUE,"general";"via2",#N/A,TRUE,"general";"via3",#N/A,TRUE,"general"}</definedName>
    <definedName name="saa" hidden="1">{"via1",#N/A,TRUE,"general";"via2",#N/A,TRUE,"general";"via3",#N/A,TRUE,"general"}</definedName>
    <definedName name="SAD" localSheetId="2"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hidden="1">{"TAB1",#N/A,TRUE,"GENERAL";"TAB2",#N/A,TRUE,"GENERAL";"TAB3",#N/A,TRUE,"GENERAL";"TAB4",#N/A,TRUE,"GENERAL";"TAB5",#N/A,TRUE,"GENERAL"}</definedName>
    <definedName name="salarios" localSheetId="2">'INDICAR CÓDIGO DEL ITEM DE PAGO'!ERR</definedName>
    <definedName name="salarios">[0]!ERR</definedName>
    <definedName name="SalConv">'[10]DATOS CONTRATO'!$G$14</definedName>
    <definedName name="SALID1">#REF!</definedName>
    <definedName name="SalMinimo">[35]BASES!$E$41</definedName>
    <definedName name="sbgfbgdr" localSheetId="2" hidden="1">{"via1",#N/A,TRUE,"general";"via2",#N/A,TRUE,"general";"via3",#N/A,TRUE,"general"}</definedName>
    <definedName name="sbgfbgdr" hidden="1">{"via1",#N/A,TRUE,"general";"via2",#N/A,TRUE,"general";"via3",#N/A,TRUE,"general"}</definedName>
    <definedName name="SBS">#REF!</definedName>
    <definedName name="Sched_Pay">#REF!</definedName>
    <definedName name="Scheduled_Extra_Payments">#REF!</definedName>
    <definedName name="Scheduled_Interest_Rate">#REF!</definedName>
    <definedName name="Scheduled_Monthly_Payment">#REF!</definedName>
    <definedName name="sd" localSheetId="2"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hidden="1">{"via1",#N/A,TRUE,"general";"via2",#N/A,TRUE,"general";"via3",#N/A,TRUE,"general"}</definedName>
    <definedName name="sdasdf" localSheetId="2"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hidden="1">{"TAB1",#N/A,TRUE,"GENERAL";"TAB2",#N/A,TRUE,"GENERAL";"TAB3",#N/A,TRUE,"GENERAL";"TAB4",#N/A,TRUE,"GENERAL";"TAB5",#N/A,TRUE,"GENERAL"}</definedName>
    <definedName name="SDDSAFF" hidden="1">{#N/A,#N/A,TRUE,"1842CWN0"}</definedName>
    <definedName name="SDFCE" localSheetId="2"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hidden="1">{"via1",#N/A,TRUE,"general";"via2",#N/A,TRUE,"general";"via3",#N/A,TRUE,"general"}</definedName>
    <definedName name="SDFDG" hidden="1">{#N/A,#N/A,TRUE,"1842CWN0"}</definedName>
    <definedName name="sdfds" localSheetId="2"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hidden="1">{"via1",#N/A,TRUE,"general";"via2",#N/A,TRUE,"general";"via3",#N/A,TRUE,"general"}</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hidden="1">{"TAB1",#N/A,TRUE,"GENERAL";"TAB2",#N/A,TRUE,"GENERAL";"TAB3",#N/A,TRUE,"GENERAL";"TAB4",#N/A,TRUE,"GENERAL";"TAB5",#N/A,TRUE,"GENERAL"}</definedName>
    <definedName name="sdsdfh" localSheetId="2" hidden="1">{"via1",#N/A,TRUE,"general";"via2",#N/A,TRUE,"general";"via3",#N/A,TRUE,"general"}</definedName>
    <definedName name="sdsdfh" hidden="1">{"via1",#N/A,TRUE,"general";"via2",#N/A,TRUE,"general";"via3",#N/A,TRUE,"general"}</definedName>
    <definedName name="sdsdfsdff" hidden="1">{#N/A,#N/A,TRUE,"1842CWN0"}</definedName>
    <definedName name="SECTOR" localSheetId="2">#REF!</definedName>
    <definedName name="SECTOR">#REF!</definedName>
    <definedName name="SEMANA_C3">#REF!</definedName>
    <definedName name="sena">[55]Hoja1!$C$14</definedName>
    <definedName name="SERO" localSheetId="2">'INDICAR CÓDIGO DEL ITEM DE PAGO'!ERR</definedName>
    <definedName name="SERO">[0]!ERR</definedName>
    <definedName name="setrj" localSheetId="2"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hidden="1">{"via1",#N/A,TRUE,"general";"via2",#N/A,TRUE,"general";"via3",#N/A,TRUE,"general"}</definedName>
    <definedName name="sf">[55]Hoja1!$C$12</definedName>
    <definedName name="sfasf" localSheetId="2"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hidden="1">{"TAB1",#N/A,TRUE,"GENERAL";"TAB2",#N/A,TRUE,"GENERAL";"TAB3",#N/A,TRUE,"GENERAL";"TAB4",#N/A,TRUE,"GENERAL";"TAB5",#N/A,TRUE,"GENERAL"}</definedName>
    <definedName name="SHEE_INT">[45]steel!#REF!</definedName>
    <definedName name="SHEET">'[3]7422CW00'!#REF!</definedName>
    <definedName name="SHEET_KP">[45]steel!$C$7:$L$47</definedName>
    <definedName name="SHEET_MR">[45]steel!$C$7:$J$47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 localSheetId="2">'INDICAR CÓDIGO DEL ITEM DE PAGO'!ERR</definedName>
    <definedName name="SI">[0]!ERR</definedName>
    <definedName name="SINGOLO">'[3]7422CW00'!#REF!</definedName>
    <definedName name="SISISIS" localSheetId="2">'INDICAR CÓDIGO DEL ITEM DE PAGO'!ERR</definedName>
    <definedName name="SISISIS">[0]!ERR</definedName>
    <definedName name="Smlv">'[10]DATOS CONTRATO'!$I$9</definedName>
    <definedName name="smlv01">[40]CONTRATO!$I$9</definedName>
    <definedName name="smlv2001">[40]CONTRATO!$H$9</definedName>
    <definedName name="SMML">'[65]ASPECTOS TECNICOS'!$O$12:$P$32</definedName>
    <definedName name="SN">[10]EMPRESA!$G$29</definedName>
    <definedName name="SOLD._4_">#REF!</definedName>
    <definedName name="SOLD._6_">#REF!</definedName>
    <definedName name="SOLD._8_">#REF!</definedName>
    <definedName name="solver_adj" localSheetId="2" hidden="1">'INDICAR CÓDIGO DEL ITEM DE PAGO'!#REF!</definedName>
    <definedName name="solver_adj" localSheetId="0" hidden="1">'PRESUPUESTO OFICIAL (Entidad)'!#REF!</definedName>
    <definedName name="solver_adj" localSheetId="1" hidden="1">'PROPUESTA ECONOMICA (Proponente'!$K$42</definedName>
    <definedName name="solver_cvg" localSheetId="2" hidden="1">0.0001</definedName>
    <definedName name="solver_cvg" localSheetId="0" hidden="1">0.0001</definedName>
    <definedName name="solver_cvg" localSheetId="1" hidden="1">0.0001</definedName>
    <definedName name="solver_drv" localSheetId="2" hidden="1">1</definedName>
    <definedName name="solver_drv" localSheetId="0" hidden="1">1</definedName>
    <definedName name="solver_drv" localSheetId="1" hidden="1">1</definedName>
    <definedName name="solver_est" localSheetId="2" hidden="1">1</definedName>
    <definedName name="solver_est" localSheetId="0" hidden="1">1</definedName>
    <definedName name="solver_est" localSheetId="1" hidden="1">1</definedName>
    <definedName name="solver_itr" localSheetId="2" hidden="1">100</definedName>
    <definedName name="solver_itr" localSheetId="0" hidden="1">100</definedName>
    <definedName name="solver_itr" localSheetId="1" hidden="1">100</definedName>
    <definedName name="solver_lhs1" localSheetId="2" hidden="1">'INDICAR CÓDIGO DEL ITEM DE PAGO'!#REF!</definedName>
    <definedName name="solver_lhs1" localSheetId="0" hidden="1">'PRESUPUESTO OFICIAL (Entidad)'!$K$161</definedName>
    <definedName name="solver_lhs1" localSheetId="1" hidden="1">'PROPUESTA ECONOMICA (Proponente'!$K$54</definedName>
    <definedName name="solver_lin" localSheetId="2" hidden="1">2</definedName>
    <definedName name="solver_lin" localSheetId="0" hidden="1">2</definedName>
    <definedName name="solver_lin" localSheetId="1" hidden="1">2</definedName>
    <definedName name="solver_neg" localSheetId="2" hidden="1">2</definedName>
    <definedName name="solver_neg" localSheetId="0" hidden="1">2</definedName>
    <definedName name="solver_neg" localSheetId="1" hidden="1">2</definedName>
    <definedName name="solver_num" localSheetId="2" hidden="1">1</definedName>
    <definedName name="solver_num" localSheetId="0" hidden="1">1</definedName>
    <definedName name="solver_num" localSheetId="1" hidden="1">1</definedName>
    <definedName name="solver_nwt" localSheetId="2" hidden="1">1</definedName>
    <definedName name="solver_nwt" localSheetId="0" hidden="1">1</definedName>
    <definedName name="solver_nwt" localSheetId="1" hidden="1">1</definedName>
    <definedName name="solver_opt" localSheetId="2" hidden="1">'INDICAR CÓDIGO DEL ITEM DE PAGO'!#REF!</definedName>
    <definedName name="solver_opt" localSheetId="0" hidden="1">'PRESUPUESTO OFICIAL (Entidad)'!$K$161</definedName>
    <definedName name="solver_opt" localSheetId="1" hidden="1">'PROPUESTA ECONOMICA (Proponente'!$K$54</definedName>
    <definedName name="solver_pre" localSheetId="2" hidden="1">0.000001</definedName>
    <definedName name="solver_pre" localSheetId="0" hidden="1">0.000001</definedName>
    <definedName name="solver_pre" localSheetId="1" hidden="1">0.000001</definedName>
    <definedName name="solver_rel1" localSheetId="2" hidden="1">2</definedName>
    <definedName name="solver_rel1" localSheetId="0" hidden="1">2</definedName>
    <definedName name="solver_rel1" localSheetId="1" hidden="1">2</definedName>
    <definedName name="solver_rhs1" localSheetId="2" hidden="1">'INDICAR CÓDIGO DEL ITEM DE PAGO'!#REF!</definedName>
    <definedName name="solver_rhs1" localSheetId="0" hidden="1">'PRESUPUESTO OFICIAL (Entidad)'!$K$162</definedName>
    <definedName name="solver_rhs1" localSheetId="1" hidden="1">'PROPUESTA ECONOMICA (Proponente'!$K$55</definedName>
    <definedName name="solver_scl" localSheetId="2" hidden="1">2</definedName>
    <definedName name="solver_scl" localSheetId="0" hidden="1">2</definedName>
    <definedName name="solver_scl" localSheetId="1" hidden="1">2</definedName>
    <definedName name="solver_sho" localSheetId="2" hidden="1">2</definedName>
    <definedName name="solver_sho" localSheetId="0" hidden="1">2</definedName>
    <definedName name="solver_sho" localSheetId="1" hidden="1">2</definedName>
    <definedName name="solver_tim" localSheetId="2" hidden="1">100</definedName>
    <definedName name="solver_tim" localSheetId="0" hidden="1">100</definedName>
    <definedName name="solver_tim" localSheetId="1" hidden="1">100</definedName>
    <definedName name="solver_tol" localSheetId="2" hidden="1">0.05</definedName>
    <definedName name="solver_tol" localSheetId="0" hidden="1">0.05</definedName>
    <definedName name="solver_tol" localSheetId="1" hidden="1">0.05</definedName>
    <definedName name="solver_typ" localSheetId="2" hidden="1">3</definedName>
    <definedName name="solver_typ" localSheetId="0" hidden="1">3</definedName>
    <definedName name="solver_typ" localSheetId="1" hidden="1">3</definedName>
    <definedName name="solver_val" localSheetId="2" hidden="1">490454</definedName>
    <definedName name="solver_val" localSheetId="0" hidden="1">63899000000</definedName>
    <definedName name="solver_val" localSheetId="1" hidden="1">63899000000</definedName>
    <definedName name="srwrwr" localSheetId="2" hidden="1">{"TAB1",#N/A,TRUE,"GENERAL";"TAB2",#N/A,TRUE,"GENERAL";"TAB3",#N/A,TRUE,"GENERAL";"TAB4",#N/A,TRUE,"GENERAL";"TAB5",#N/A,TRUE,"GENERAL"}</definedName>
    <definedName name="srwrwr" hidden="1">{"TAB1",#N/A,TRUE,"GENERAL";"TAB2",#N/A,TRUE,"GENERAL";"TAB3",#N/A,TRUE,"GENERAL";"TAB4",#N/A,TRUE,"GENERAL";"TAB5",#N/A,TRUE,"GENERAL"}</definedName>
    <definedName name="SS" localSheetId="2">#REF!</definedName>
    <definedName name="SS">#REF!</definedName>
    <definedName name="SS_AVG_SIZE">#REF!</definedName>
    <definedName name="SS_WELDING">#REF!</definedName>
    <definedName name="ssa">[55]Hoja1!$C$25</definedName>
    <definedName name="ssh">[55]Hoja1!$C$24</definedName>
    <definedName name="sss" localSheetId="1">MODULO10.auto_abrir</definedName>
    <definedName name="sss">MODULO10.auto_abrir</definedName>
    <definedName name="SSSS" localSheetId="2">'INDICAR CÓDIGO DEL ITEM DE PAGO'!ERR</definedName>
    <definedName name="SSSS">[0]!ERR</definedName>
    <definedName name="sssss7" localSheetId="2"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hidden="1">{"via1",#N/A,TRUE,"general";"via2",#N/A,TRUE,"general";"via3",#N/A,TRUE,"general"}</definedName>
    <definedName name="St">#REF!</definedName>
    <definedName name="ST_BLDG">'[3]7422CW00'!#REF!</definedName>
    <definedName name="ST_CW">'[3]7422CW00'!#REF!</definedName>
    <definedName name="STALO1">'[3]7422CW00'!#REF!</definedName>
    <definedName name="STAMPA">#REF!</definedName>
    <definedName name="STANU">'[3]7422CW00'!#REF!</definedName>
    <definedName name="START">#REF!</definedName>
    <definedName name="START1">'[3]7422CW00'!#REF!</definedName>
    <definedName name="STENU">'[3]7422CW00'!#REF!</definedName>
    <definedName name="Stock">'[102]PxQ Cantidades'!#REF!</definedName>
    <definedName name="STONU">'[3]7422CW00'!#REF!</definedName>
    <definedName name="STRESS_RELIEVIN">#REF!</definedName>
    <definedName name="STSUMM">'[3]7422CW00'!#REF!</definedName>
    <definedName name="stt" localSheetId="2" hidden="1">{"via1",#N/A,TRUE,"general";"via2",#N/A,TRUE,"general";"via3",#N/A,TRUE,"general"}</definedName>
    <definedName name="stt" hidden="1">{"via1",#N/A,TRUE,"general";"via2",#N/A,TRUE,"general";"via3",#N/A,TRUE,"general"}</definedName>
    <definedName name="SUBSUELO">#REF!</definedName>
    <definedName name="Subtotal">#REF!</definedName>
    <definedName name="SUELDO">#REF!</definedName>
    <definedName name="suma">[52]Hoja1!$F$60</definedName>
    <definedName name="Summary" localSheetId="2">#REF!</definedName>
    <definedName name="Summary">#REF!</definedName>
    <definedName name="SUP_ART">[45]steel!#REF!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[12]Tablas!#REF!</definedName>
    <definedName name="SUP_VPR_NA">#REF!</definedName>
    <definedName name="SUPER">[57]Tablas!$H$1:$H$65536</definedName>
    <definedName name="SUPERFICIE">#REF!</definedName>
    <definedName name="sw" localSheetId="2">'INDICAR CÓDIGO DEL ITEM DE PAGO'!ERR</definedName>
    <definedName name="sw">[0]!ERR</definedName>
    <definedName name="swsw" localSheetId="2"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hidden="1">{"TAB1",#N/A,TRUE,"GENERAL";"TAB2",#N/A,TRUE,"GENERAL";"TAB3",#N/A,TRUE,"GENERAL";"TAB4",#N/A,TRUE,"GENERAL";"TAB5",#N/A,TRUE,"GENERAL"}</definedName>
    <definedName name="t" localSheetId="1">[21]!absc</definedName>
    <definedName name="t">[21]!absc</definedName>
    <definedName name="t_1" localSheetId="1">Scheduled_Payment+Extra_Payment</definedName>
    <definedName name="t_1">Scheduled_Payment+Extra_Payment</definedName>
    <definedName name="t5t5" localSheetId="2" hidden="1">{"TAB1",#N/A,TRUE,"GENERAL";"TAB2",#N/A,TRUE,"GENERAL";"TAB3",#N/A,TRUE,"GENERAL";"TAB4",#N/A,TRUE,"GENERAL";"TAB5",#N/A,TRUE,"GENERAL"}</definedName>
    <definedName name="t5t5" hidden="1">{"TAB1",#N/A,TRUE,"GENERAL";"TAB2",#N/A,TRUE,"GENERAL";"TAB3",#N/A,TRUE,"GENERAL";"TAB4",#N/A,TRUE,"GENERAL";"TAB5",#N/A,TRUE,"GENERAL"}</definedName>
    <definedName name="TAB_FECHA">[57]Tablas!$B$1:$B$65536</definedName>
    <definedName name="TABLA" localSheetId="2">#REF!</definedName>
    <definedName name="TABLA">#REF!</definedName>
    <definedName name="tabla1">[103]Hoja3!$B$4:$F$28</definedName>
    <definedName name="TABLEKP">'[3]7422CW00'!#REF!</definedName>
    <definedName name="TABLEPRI">#REF!</definedName>
    <definedName name="Tambores">#REF!</definedName>
    <definedName name="Tanques">#REF!</definedName>
    <definedName name="TAREAS_INICIALES">#REF!</definedName>
    <definedName name="TARIFA">#REF!</definedName>
    <definedName name="TarifaPension">[40]EMPRESA!$F$24</definedName>
    <definedName name="TARIFAS">[104]TARIFAS!$A$1:$F$52</definedName>
    <definedName name="TarifaSalud">[40]EMPRESA!$F$26</definedName>
    <definedName name="Tasa">#REF!</definedName>
    <definedName name="TASA_DE_CAMBIO">#REF!</definedName>
    <definedName name="Tasa1">'[105]Bases 2A'!$C$20</definedName>
    <definedName name="TasaCCP">#REF!</definedName>
    <definedName name="Tax">#REF!</definedName>
    <definedName name="TB_EVENTOS_OTS_ANUAL">#REF!</definedName>
    <definedName name="tc">#REF!</definedName>
    <definedName name="tdy" localSheetId="2" hidden="1">{"TAB1",#N/A,TRUE,"GENERAL";"TAB2",#N/A,TRUE,"GENERAL";"TAB3",#N/A,TRUE,"GENERAL";"TAB4",#N/A,TRUE,"GENERAL";"TAB5",#N/A,TRUE,"GENERAL"}</definedName>
    <definedName name="tdy" hidden="1">{"TAB1",#N/A,TRUE,"GENERAL";"TAB2",#N/A,TRUE,"GENERAL";"TAB3",#N/A,TRUE,"GENERAL";"TAB4",#N/A,TRUE,"GENERAL";"TAB5",#N/A,TRUE,"GENERAL"}</definedName>
    <definedName name="telefono">[40]EMPRESA!$F$16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 localSheetId="2">'INDICAR CÓDIGO DEL ITEM DE PAGO'!ERR</definedName>
    <definedName name="TER">[0]!ERR</definedName>
    <definedName name="TERM" localSheetId="2">'INDICAR CÓDIGO DEL ITEM DE PAGO'!ERR</definedName>
    <definedName name="TERM">[0]!ERR</definedName>
    <definedName name="TÉRMINOS" localSheetId="2">'INDICAR CÓDIGO DEL ITEM DE PAGO'!ERR</definedName>
    <definedName name="TÉRMINOS">[0]!ERR</definedName>
    <definedName name="TERR">[25]PRESUPUESTO!$I$7</definedName>
    <definedName name="tewst" localSheetId="2"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hidden="1">{"via1",#N/A,TRUE,"general";"via2",#N/A,TRUE,"general";"via3",#N/A,TRUE,"general"}</definedName>
    <definedName name="TGB">#REF!</definedName>
    <definedName name="TH">#REF!</definedName>
    <definedName name="thdh" localSheetId="2" hidden="1">{"TAB1",#N/A,TRUE,"GENERAL";"TAB2",#N/A,TRUE,"GENERAL";"TAB3",#N/A,TRUE,"GENERAL";"TAB4",#N/A,TRUE,"GENERAL";"TAB5",#N/A,TRUE,"GENERAL"}</definedName>
    <definedName name="thdh" hidden="1">{"TAB1",#N/A,TRUE,"GENERAL";"TAB2",#N/A,TRUE,"GENERAL";"TAB3",#N/A,TRUE,"GENERAL";"TAB4",#N/A,TRUE,"GENERAL";"TAB5",#N/A,TRUE,"GENERAL"}</definedName>
    <definedName name="THP">#REF!</definedName>
    <definedName name="thtj" localSheetId="2" hidden="1">{"via1",#N/A,TRUE,"general";"via2",#N/A,TRUE,"general";"via3",#N/A,TRUE,"general"}</definedName>
    <definedName name="thtj" hidden="1">{"via1",#N/A,TRUE,"general";"via2",#N/A,TRUE,"general";"via3",#N/A,TRUE,"general"}</definedName>
    <definedName name="TIEMPO">[36]BASES!$E$27</definedName>
    <definedName name="TIPO">#REF!</definedName>
    <definedName name="TIPO_GRUPO">#REF!</definedName>
    <definedName name="TipoGC">[90]Tablas!$U$6:$U$15</definedName>
    <definedName name="TipoNeces">[90]Tablas!$Q$6:$Q$8</definedName>
    <definedName name="TipoPro">#REF!</definedName>
    <definedName name="Tipoproceso">#REF!</definedName>
    <definedName name="TIR">#REF!</definedName>
    <definedName name="TITLE">#REF!</definedName>
    <definedName name="titu">#REF!</definedName>
    <definedName name="titu2">#REF!</definedName>
    <definedName name="TITULO" localSheetId="2">#REF!</definedName>
    <definedName name="TITULO">#REF!</definedName>
    <definedName name="_xlnm.Print_Titles">#N/A</definedName>
    <definedName name="Títulos_a_imprimir_IM" localSheetId="2">#REF!</definedName>
    <definedName name="Títulos_a_imprimir_IM">#REF!</definedName>
    <definedName name="tk">'[10]DATOS CONTRATO'!$E$18</definedName>
    <definedName name="TK_1" hidden="1">[22]INST!#REF!</definedName>
    <definedName name="TKSLCI07">[10]EMPRESA!$F$22</definedName>
    <definedName name="tld">[55]Datos!$D$14</definedName>
    <definedName name="TOPGENER">#REF!</definedName>
    <definedName name="TOPGENER1">#REF!</definedName>
    <definedName name="TOPMENU">#REF!</definedName>
    <definedName name="Torres">#REF!</definedName>
    <definedName name="tortas" localSheetId="2"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hidden="1">{"via1",#N/A,TRUE,"general";"via2",#N/A,TRUE,"general";"via3",#N/A,TRUE,"general"}</definedName>
    <definedName name="TOT">#REF!</definedName>
    <definedName name="TOTAL" localSheetId="2">#REF!</definedName>
    <definedName name="TOTAL">#REF!</definedName>
    <definedName name="Total_Interest">#REF!</definedName>
    <definedName name="Total_Pay">#REF!</definedName>
    <definedName name="Total_Payment" localSheetId="1">Scheduled_Payment+Extra_Payment</definedName>
    <definedName name="Total_Payment">Scheduled_Payment+Extra_Payment</definedName>
    <definedName name="Total_Payment1" localSheetId="1">Scheduled_Payment+Extra_Payment</definedName>
    <definedName name="Total_Payment1">Scheduled_Payment+Extra_Payment</definedName>
    <definedName name="total1">#REF!</definedName>
    <definedName name="TotalCesantias">'[40]NOMINA 1'!$N$38</definedName>
    <definedName name="TOTALHH">#REF!</definedName>
    <definedName name="TOTALHH1">#REF!</definedName>
    <definedName name="TotalVacaciones">'[40]NOMINA 1'!$N$37</definedName>
    <definedName name="TotAuxAlim">'[10]NOMINA-1'!$E$37</definedName>
    <definedName name="TotAuxAlimentacion">'[40]NOMINA 1'!$E$38</definedName>
    <definedName name="TotAuxCom">'[10]NOMINA-1'!$E$39</definedName>
    <definedName name="TotAuxComi">'[40]NOMINA 1'!$E$40</definedName>
    <definedName name="TotAuxDotacion">'[40]NOMINA 1'!$E$41</definedName>
    <definedName name="TotAuxHab">'[40]NOMINA 1'!$E$37</definedName>
    <definedName name="TotAuxTransporte">'[40]NOMINA 1'!$E$39</definedName>
    <definedName name="TotBasico">'[40]NOMINA 1'!$E$35</definedName>
    <definedName name="TotCom">'[10]NOMINA-1'!$E$41</definedName>
    <definedName name="TotComision">'[40]NOMINA 1'!$E$42</definedName>
    <definedName name="TotExtras">'[40]NOMINA 1'!$E$36</definedName>
    <definedName name="TotIntercesantias">'[40]NOMINA 1'!$N$39</definedName>
    <definedName name="TotPrimaServicios">'[40]NOMINA 1'!$N$36</definedName>
    <definedName name="TotPrimaServicos">'[40]NOMINA 1'!$N$36</definedName>
    <definedName name="TotPrimaVacaciones">'[40]NOMINA 1'!$N$41</definedName>
    <definedName name="TotPrimConv">'[10]NOMINA-1'!$N$39</definedName>
    <definedName name="TotPrimConvencional">'[40]NOMINA 1'!$N$40</definedName>
    <definedName name="TotPrimVac">'[10]NOMINA-1'!$N$40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'[10]NOMINA-1'!$N$36</definedName>
    <definedName name="tr" localSheetId="2" hidden="1">{"TAB1",#N/A,TRUE,"GENERAL";"TAB2",#N/A,TRUE,"GENERAL";"TAB3",#N/A,TRUE,"GENERAL";"TAB4",#N/A,TRUE,"GENERAL";"TAB5",#N/A,TRUE,"GENERAL"}</definedName>
    <definedName name="tr" hidden="1">{"TAB1",#N/A,TRUE,"GENERAL";"TAB2",#N/A,TRUE,"GENERAL";"TAB3",#N/A,TRUE,"GENERAL";"TAB4",#N/A,TRUE,"GENERAL";"TAB5",#N/A,TRUE,"GENERAL"}</definedName>
    <definedName name="TrainSpec">#REF!</definedName>
    <definedName name="Transmisores">#REF!</definedName>
    <definedName name="Transporte">'[10]DATOS CONTRATO'!$E$16</definedName>
    <definedName name="TRAT" localSheetId="2">[106]desmonte!$E$48</definedName>
    <definedName name="TRAT">[107]desmonte!$E$48</definedName>
    <definedName name="TREM">#REF!</definedName>
    <definedName name="Trenes">#REF!</definedName>
    <definedName name="trest" localSheetId="2"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jfgjh" localSheetId="2" hidden="1">{"via1",#N/A,TRUE,"general";"via2",#N/A,TRUE,"general";"via3",#N/A,TRUE,"general"}</definedName>
    <definedName name="trjfgjh" hidden="1">{"via1",#N/A,TRUE,"general";"via2",#N/A,TRUE,"general";"via3",#N/A,TRUE,"general"}</definedName>
    <definedName name="TRM">[108]Tablas!$B$2</definedName>
    <definedName name="tru" localSheetId="2"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hidden="1">{"TAB1",#N/A,TRUE,"GENERAL";"TAB2",#N/A,TRUE,"GENERAL";"TAB3",#N/A,TRUE,"GENERAL";"TAB4",#N/A,TRUE,"GENERAL";"TAB5",#N/A,TRUE,"GENERAL"}</definedName>
    <definedName name="TtCD" localSheetId="2">#REF!</definedName>
    <definedName name="TtCD">#REF!</definedName>
    <definedName name="TTR" localSheetId="2"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hidden="1">{"via1",#N/A,TRUE,"general";"via2",#N/A,TRUE,"general";"via3",#N/A,TRUE,"general"}</definedName>
    <definedName name="TUBERIA" hidden="1">#REF!</definedName>
    <definedName name="Tubería">#REF!</definedName>
    <definedName name="TUBERIA1" hidden="1">#REF!</definedName>
    <definedName name="tur" localSheetId="2" hidden="1">{"TAB1",#N/A,TRUE,"GENERAL";"TAB2",#N/A,TRUE,"GENERAL";"TAB3",#N/A,TRUE,"GENERAL";"TAB4",#N/A,TRUE,"GENERAL";"TAB5",#N/A,TRUE,"GENERAL"}</definedName>
    <definedName name="tur" hidden="1">{"TAB1",#N/A,TRUE,"GENERAL";"TAB2",#N/A,TRUE,"GENERAL";"TAB3",#N/A,TRUE,"GENERAL";"TAB4",#N/A,TRUE,"GENERAL";"TAB5",#N/A,TRUE,"GENERAL"}</definedName>
    <definedName name="turu" localSheetId="2" hidden="1">{"TAB1",#N/A,TRUE,"GENERAL";"TAB2",#N/A,TRUE,"GENERAL";"TAB3",#N/A,TRUE,"GENERAL";"TAB4",#N/A,TRUE,"GENERAL";"TAB5",#N/A,TRUE,"GENERAL"}</definedName>
    <definedName name="turu" hidden="1">{"TAB1",#N/A,TRUE,"GENERAL";"TAB2",#N/A,TRUE,"GENERAL";"TAB3",#N/A,TRUE,"GENERAL";"TAB4",#N/A,TRUE,"GENERAL";"TAB5",#N/A,TRUE,"GENERAL"}</definedName>
    <definedName name="tvmenor90min">'[89]CCP,LEYES, Y DEC.'!#REF!</definedName>
    <definedName name="twer" localSheetId="2"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hidden="1">{"via1",#N/A,TRUE,"general";"via2",#N/A,TRUE,"general";"via3",#N/A,TRUE,"general"}</definedName>
    <definedName name="U" localSheetId="2">#REF!</definedName>
    <definedName name="U">#REF!</definedName>
    <definedName name="u3u" localSheetId="2"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hidden="1">{"TAB1",#N/A,TRUE,"GENERAL";"TAB2",#N/A,TRUE,"GENERAL";"TAB3",#N/A,TRUE,"GENERAL";"TAB4",#N/A,TRUE,"GENERAL";"TAB5",#N/A,TRUE,"GENERAL"}</definedName>
    <definedName name="Ubicación" localSheetId="2">#REF!</definedName>
    <definedName name="Ubicación">#REF!</definedName>
    <definedName name="UFrm2InUse">1</definedName>
    <definedName name="UI" localSheetId="2" hidden="1">{"via1",#N/A,TRUE,"general";"via2",#N/A,TRUE,"general";"via3",#N/A,TRUE,"general"}</definedName>
    <definedName name="UI" hidden="1">{"via1",#N/A,TRUE,"general";"via2",#N/A,TRUE,"general";"via3",#N/A,TRUE,"general"}</definedName>
    <definedName name="UIC">[12]Tablas!#REF!</definedName>
    <definedName name="uijhj" localSheetId="2"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N_PRI">#REF!</definedName>
    <definedName name="UNIT">'[109]Lista APU'!$A$3:$D$479</definedName>
    <definedName name="UNITARIO">[110]Unitarios!$A$3:$D$13</definedName>
    <definedName name="Unitarios" localSheetId="2">#REF!</definedName>
    <definedName name="Unitarios">#REF!</definedName>
    <definedName name="unj" hidden="1">[18]INST!#REF!</definedName>
    <definedName name="uno" localSheetId="2">'INDICAR CÓDIGO DEL ITEM DE PAGO'!ERR</definedName>
    <definedName name="uno">[0]!ERR</definedName>
    <definedName name="UOUIV" localSheetId="2" hidden="1">{"TAB1",#N/A,TRUE,"GENERAL";"TAB2",#N/A,TRUE,"GENERAL";"TAB3",#N/A,TRUE,"GENERAL";"TAB4",#N/A,TRUE,"GENERAL";"TAB5",#N/A,TRUE,"GENERAL"}</definedName>
    <definedName name="UOUIV" hidden="1">{"TAB1",#N/A,TRUE,"GENERAL";"TAB2",#N/A,TRUE,"GENERAL";"TAB3",#N/A,TRUE,"GENERAL";"TAB4",#N/A,TRUE,"GENERAL";"TAB5",#N/A,TRUE,"GENERAL"}</definedName>
    <definedName name="uriel" localSheetId="2">'INDICAR CÓDIGO DEL ITEM DE PAGO'!ERR</definedName>
    <definedName name="uriel">[0]!ERR</definedName>
    <definedName name="uryur" localSheetId="2" hidden="1">{"TAB1",#N/A,TRUE,"GENERAL";"TAB2",#N/A,TRUE,"GENERAL";"TAB3",#N/A,TRUE,"GENERAL";"TAB4",#N/A,TRUE,"GENERAL";"TAB5",#N/A,TRUE,"GENERAL"}</definedName>
    <definedName name="uryur" hidden="1">{"TAB1",#N/A,TRUE,"GENERAL";"TAB2",#N/A,TRUE,"GENERAL";"TAB3",#N/A,TRUE,"GENERAL";"TAB4",#N/A,TRUE,"GENERAL";"TAB5",#N/A,TRUE,"GENERAL"}</definedName>
    <definedName name="USxCOL">#REF!</definedName>
    <definedName name="ut">'[79]1'!$N$42</definedName>
    <definedName name="UTL">[25]otros!$C$4</definedName>
    <definedName name="uu" localSheetId="2" hidden="1">{"TAB1",#N/A,TRUE,"GENERAL";"TAB2",#N/A,TRUE,"GENERAL";"TAB3",#N/A,TRUE,"GENERAL";"TAB4",#N/A,TRUE,"GENERAL";"TAB5",#N/A,TRUE,"GENERAL"}</definedName>
    <definedName name="uu" hidden="1">{"TAB1",#N/A,TRUE,"GENERAL";"TAB2",#N/A,TRUE,"GENERAL";"TAB3",#N/A,TRUE,"GENERAL";"TAB4",#N/A,TRUE,"GENERAL";"TAB5",#N/A,TRUE,"GENERAL"}</definedName>
    <definedName name="uuu" localSheetId="2" hidden="1">{"TAB1",#N/A,TRUE,"GENERAL";"TAB2",#N/A,TRUE,"GENERAL";"TAB3",#N/A,TRUE,"GENERAL";"TAB4",#N/A,TRUE,"GENERAL";"TAB5",#N/A,TRUE,"GENERAL"}</definedName>
    <definedName name="uuu" hidden="1">{"TAB1",#N/A,TRUE,"GENERAL";"TAB2",#N/A,TRUE,"GENERAL";"TAB3",#N/A,TRUE,"GENERAL";"TAB4",#N/A,TRUE,"GENERAL";"TAB5",#N/A,TRUE,"GENERAL"}</definedName>
    <definedName name="uuuuo" localSheetId="2"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hidden="1">{"via1",#N/A,TRUE,"general";"via2",#N/A,TRUE,"general";"via3",#N/A,TRUE,"general"}</definedName>
    <definedName name="uv">375000</definedName>
    <definedName name="uwkap" localSheetId="2"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hidden="1">{"TAB1",#N/A,TRUE,"GENERAL";"TAB2",#N/A,TRUE,"GENERAL";"TAB3",#N/A,TRUE,"GENERAL";"TAB4",#N/A,TRUE,"GENERAL";"TAB5",#N/A,TRUE,"GENERAL"}</definedName>
    <definedName name="VALDES" localSheetId="2">#REF!</definedName>
    <definedName name="VALDES">#REF!</definedName>
    <definedName name="valor1" localSheetId="2">#REF!</definedName>
    <definedName name="valor1">#REF!</definedName>
    <definedName name="valor2" localSheetId="2">#REF!</definedName>
    <definedName name="valor2">#REF!</definedName>
    <definedName name="VALOR3" localSheetId="2">#REF!</definedName>
    <definedName name="VALOR3">#REF!</definedName>
    <definedName name="ValorCto">[111]CONTRATO!$E$9</definedName>
    <definedName name="ValorEjecutado">#REF!</definedName>
    <definedName name="ValorProyecto">#REF!</definedName>
    <definedName name="ValorRecursosComprometidos">#REF!</definedName>
    <definedName name="Values_Entered">IF(Loan_Amount*Interest_Rate*Loan_Years*Loan_Start&gt;0,1,0)</definedName>
    <definedName name="Válvulas">#REF!</definedName>
    <definedName name="Var">[20]Varios.!$E$1:$E$65536</definedName>
    <definedName name="VARIACION1">#REF!</definedName>
    <definedName name="Varios">#REF!</definedName>
    <definedName name="vbvbvbvb" localSheetId="2" hidden="1">{"TAB1",#N/A,TRUE,"GENERAL";"TAB2",#N/A,TRUE,"GENERAL";"TAB3",#N/A,TRUE,"GENERAL";"TAB4",#N/A,TRUE,"GENERAL";"TAB5",#N/A,TRUE,"GENERAL"}</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2"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hidden="1">{"via1",#N/A,TRUE,"general";"via2",#N/A,TRUE,"general";"via3",#N/A,TRUE,"general"}</definedName>
    <definedName name="VentaAiu" localSheetId="2">#REF!</definedName>
    <definedName name="VentaAiu">#REF!</definedName>
    <definedName name="VEX">[12]Tablas!#REF!</definedName>
    <definedName name="VEX_ON">#REF!</definedName>
    <definedName name="VEX1_1">[12]Tablas!#REF!</definedName>
    <definedName name="VEX1_1_1">[12]Tablas!#REF!</definedName>
    <definedName name="VEX1_1_2">[12]Tablas!#REF!</definedName>
    <definedName name="VEX1_1_3">[12]Tablas!#REF!</definedName>
    <definedName name="VEX1_1_4">[12]Tablas!#REF!</definedName>
    <definedName name="VEX1_2">[12]Tablas!#REF!</definedName>
    <definedName name="VEX1_3">[12]Tablas!#REF!</definedName>
    <definedName name="VFA">[12]Tablas!#REF!</definedName>
    <definedName name="VFA1_1">[12]Tablas!#REF!</definedName>
    <definedName name="VFA1_1_1">[12]Tablas!#REF!</definedName>
    <definedName name="VFA1_1_2">[12]Tablas!#REF!</definedName>
    <definedName name="VFA1_1_3">[12]Tablas!#REF!</definedName>
    <definedName name="VFA1_1_4">[12]Tablas!#REF!</definedName>
    <definedName name="VFA1_1_5">[12]Tablas!#REF!</definedName>
    <definedName name="VFA1_1_6">[12]Tablas!#REF!</definedName>
    <definedName name="VFA1_2">[12]Tablas!#REF!</definedName>
    <definedName name="VFA1_3">[12]Tablas!#REF!</definedName>
    <definedName name="vfbgnhyt" localSheetId="2" hidden="1">{"via1",#N/A,TRUE,"general";"via2",#N/A,TRUE,"general";"via3",#N/A,TRUE,"general"}</definedName>
    <definedName name="vfbgnhyt" hidden="1">{"via1",#N/A,TRUE,"general";"via2",#N/A,TRUE,"general";"via3",#N/A,TRUE,"general"}</definedName>
    <definedName name="vfh">'[76]7422CW00'!#REF!</definedName>
    <definedName name="VFR">#REF!</definedName>
    <definedName name="vfvdv" localSheetId="2"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hidden="1">{"TAB1",#N/A,TRUE,"GENERAL";"TAB2",#N/A,TRUE,"GENERAL";"TAB3",#N/A,TRUE,"GENERAL";"TAB4",#N/A,TRUE,"GENERAL";"TAB5",#N/A,TRUE,"GENERAL"}</definedName>
    <definedName name="VIA">#REF!</definedName>
    <definedName name="VICEP_DIRECC">[90]Tablas!$A$6:$A$26</definedName>
    <definedName name="VigenciaDolares">#REF!</definedName>
    <definedName name="VigenciaPesos">#REF!</definedName>
    <definedName name="VIGFUTURA">[90]Tablas!$J$6:$J$8</definedName>
    <definedName name="VIT">[12]Tablas!#REF!</definedName>
    <definedName name="VIT1_1">[12]Tablas!#REF!</definedName>
    <definedName name="VIT1_1_1">[12]Tablas!#REF!</definedName>
    <definedName name="VIT1_1_10">[12]Tablas!#REF!</definedName>
    <definedName name="VIT1_1_11">[12]Tablas!#REF!</definedName>
    <definedName name="VIT1_1_12">[12]Tablas!#REF!</definedName>
    <definedName name="VIT1_1_13">[12]Tablas!#REF!</definedName>
    <definedName name="VIT1_1_14">[12]Tablas!#REF!</definedName>
    <definedName name="VIT1_1_15">[12]Tablas!#REF!</definedName>
    <definedName name="VIT1_1_16">[12]Tablas!#REF!</definedName>
    <definedName name="VIt1_1_17">[12]Tablas!#REF!</definedName>
    <definedName name="VIT1_1_18">[12]Tablas!#REF!</definedName>
    <definedName name="VIt1_1_19">[12]Tablas!#REF!</definedName>
    <definedName name="VIT1_1_2">[12]Tablas!#REF!</definedName>
    <definedName name="VIT1_1_20">[12]Tablas!#REF!</definedName>
    <definedName name="VIT1_1_3">[12]Tablas!#REF!</definedName>
    <definedName name="VIT1_1_4">[12]Tablas!#REF!</definedName>
    <definedName name="VIT1_1_5">[12]Tablas!#REF!</definedName>
    <definedName name="VIT1_1_6">[12]Tablas!#REF!</definedName>
    <definedName name="VIT1_1_7">[12]Tablas!#REF!</definedName>
    <definedName name="VIT1_1_8">[12]Tablas!#REF!</definedName>
    <definedName name="VIT1_1_9">[12]Tablas!#REF!</definedName>
    <definedName name="VIT1_2">[12]Tablas!#REF!</definedName>
    <definedName name="VIT1_3">[12]Tablas!#REF!</definedName>
    <definedName name="VIT1_4">[12]Tablas!#REF!</definedName>
    <definedName name="VIT1_5">[12]Tablas!#REF!</definedName>
    <definedName name="VIT1_6">[12]Tablas!#REF!</definedName>
    <definedName name="vital5">[50]Personalizar!$E$15</definedName>
    <definedName name="vk" localSheetId="2"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hidden="1">{"TAB1",#N/A,TRUE,"GENERAL";"TAB2",#N/A,TRUE,"GENERAL";"TAB3",#N/A,TRUE,"GENERAL";"TAB4",#N/A,TRUE,"GENERAL";"TAB5",#N/A,TRUE,"GENERAL"}</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[12]Tablas!#REF!</definedName>
    <definedName name="VPR1_1_1">[12]Tablas!#REF!</definedName>
    <definedName name="VPR1_1_10">[12]Tablas!#REF!</definedName>
    <definedName name="VPR1_1_11">[12]Tablas!#REF!</definedName>
    <definedName name="VPR1_1_12">[12]Tablas!#REF!</definedName>
    <definedName name="VPR1_1_13">[12]Tablas!#REF!</definedName>
    <definedName name="VPR1_1_14">[12]Tablas!#REF!</definedName>
    <definedName name="VPR1_1_15">[12]Tablas!#REF!</definedName>
    <definedName name="VPR1_1_16">[12]Tablas!#REF!</definedName>
    <definedName name="VPR1_1_17">[12]Tablas!#REF!</definedName>
    <definedName name="VPR1_1_18">[12]Tablas!#REF!</definedName>
    <definedName name="VPR1_1_19">[12]Tablas!#REF!</definedName>
    <definedName name="VPR1_1_2">[12]Tablas!#REF!</definedName>
    <definedName name="VPR1_1_20">[12]Tablas!#REF!</definedName>
    <definedName name="VPR1_1_21">[12]Tablas!#REF!</definedName>
    <definedName name="VPR1_1_22">[12]Tablas!#REF!</definedName>
    <definedName name="VPR1_1_23">[12]Tablas!#REF!</definedName>
    <definedName name="VPR1_1_24">[12]Tablas!#REF!</definedName>
    <definedName name="VPR1_1_25">[12]Tablas!#REF!</definedName>
    <definedName name="VPR1_1_26">[12]Tablas!#REF!</definedName>
    <definedName name="VPR1_1_27">[12]Tablas!#REF!</definedName>
    <definedName name="VPR1_1_28">[12]Tablas!#REF!</definedName>
    <definedName name="VPR1_1_29">[12]Tablas!#REF!</definedName>
    <definedName name="VPR1_1_3">[12]Tablas!#REF!</definedName>
    <definedName name="VPR1_1_30">[12]Tablas!#REF!</definedName>
    <definedName name="VPR1_1_31">[12]Tablas!#REF!</definedName>
    <definedName name="VPR1_1_32">[12]Tablas!#REF!</definedName>
    <definedName name="VPR1_1_4">[12]Tablas!#REF!</definedName>
    <definedName name="VPR1_1_5">[12]Tablas!#REF!</definedName>
    <definedName name="VPR1_1_6">[12]Tablas!#REF!</definedName>
    <definedName name="VPR1_1_7">[12]Tablas!#REF!</definedName>
    <definedName name="VPR1_1_8">[12]Tablas!#REF!</definedName>
    <definedName name="VPR1_1_9">[12]Tablas!#REF!</definedName>
    <definedName name="VPR1_2">[12]Tablas!#REF!</definedName>
    <definedName name="VPR1_3">[12]Tablas!#REF!</definedName>
    <definedName name="VPR1_4">[12]Tablas!#REF!</definedName>
    <definedName name="VPR1_5">[12]Tablas!#REF!</definedName>
    <definedName name="VPR1_6">[12]Tablas!#REF!</definedName>
    <definedName name="vpt">#REF!</definedName>
    <definedName name="VRP">[12]Tablas!#REF!</definedName>
    <definedName name="VRP_PETROQ">#REF!</definedName>
    <definedName name="VRP1_1">[12]Tablas!#REF!</definedName>
    <definedName name="VRP1_1_1">[12]Tablas!#REF!</definedName>
    <definedName name="VRP1_1_10">[12]Tablas!#REF!</definedName>
    <definedName name="VRP1_1_11">[12]Tablas!#REF!</definedName>
    <definedName name="VRP1_1_12">[12]Tablas!#REF!</definedName>
    <definedName name="VRP1_1_13">[12]Tablas!#REF!</definedName>
    <definedName name="VRP1_1_14">[12]Tablas!#REF!</definedName>
    <definedName name="VRP1_1_15">[12]Tablas!#REF!</definedName>
    <definedName name="VRP1_1_16">[12]Tablas!#REF!</definedName>
    <definedName name="VRP1_1_17">[12]Tablas!#REF!</definedName>
    <definedName name="VRP1_1_18">[12]Tablas!#REF!</definedName>
    <definedName name="VRP1_1_19">[12]Tablas!#REF!</definedName>
    <definedName name="VRP1_1_2">[12]Tablas!#REF!</definedName>
    <definedName name="VRP1_1_20">[12]Tablas!#REF!</definedName>
    <definedName name="VRP1_1_21">[12]Tablas!#REF!</definedName>
    <definedName name="VRP1_1_22">[12]Tablas!#REF!</definedName>
    <definedName name="VRP1_1_23">[12]Tablas!#REF!</definedName>
    <definedName name="VRP1_1_3">[12]Tablas!#REF!</definedName>
    <definedName name="VRP1_1_4">[12]Tablas!#REF!</definedName>
    <definedName name="VRP1_1_5">[12]Tablas!#REF!</definedName>
    <definedName name="VRP1_1_6">[12]Tablas!#REF!</definedName>
    <definedName name="VRP1_1_7">[12]Tablas!#REF!</definedName>
    <definedName name="VRP1_1_8">[12]Tablas!#REF!</definedName>
    <definedName name="VRP1_1_9">[12]Tablas!#REF!</definedName>
    <definedName name="VRP1_2">[12]Tablas!#REF!</definedName>
    <definedName name="VRP1_3">[12]Tablas!#REF!</definedName>
    <definedName name="VRP1_4">[12]Tablas!#REF!</definedName>
    <definedName name="vsdfj" localSheetId="2" hidden="1">{"via1",#N/A,TRUE,"general";"via2",#N/A,TRUE,"general";"via3",#N/A,TRUE,"general"}</definedName>
    <definedName name="vsdfj" hidden="1">{"via1",#N/A,TRUE,"general";"via2",#N/A,TRUE,"general";"via3",#N/A,TRUE,"general"}</definedName>
    <definedName name="VSM">[12]Tablas!#REF!</definedName>
    <definedName name="VSM1_1">[12]Tablas!#REF!</definedName>
    <definedName name="VSM1_1_1">[12]Tablas!#REF!</definedName>
    <definedName name="VSM1_1_2">[12]Tablas!#REF!</definedName>
    <definedName name="VSM1_1_3">[12]Tablas!#REF!</definedName>
    <definedName name="VSM1_1_4">[12]Tablas!#REF!</definedName>
    <definedName name="VSM1_1_5">[12]Tablas!#REF!</definedName>
    <definedName name="VSM1_2">[12]Tablas!#REF!</definedName>
    <definedName name="VSM1_3">[12]Tablas!#REF!</definedName>
    <definedName name="VSM1_4">[12]Tablas!#REF!</definedName>
    <definedName name="VSM1_5">[12]Tablas!#REF!</definedName>
    <definedName name="vsp">#REF!</definedName>
    <definedName name="vt" localSheetId="2" hidden="1">{"via1",#N/A,TRUE,"general";"via2",#N/A,TRUE,"general";"via3",#N/A,TRUE,"general"}</definedName>
    <definedName name="vt" hidden="1">{"via1",#N/A,TRUE,"general";"via2",#N/A,TRUE,"general";"via3",#N/A,TRUE,"general"}</definedName>
    <definedName name="vutil">#REF!</definedName>
    <definedName name="vvcxv" localSheetId="2" hidden="1">{"TAB1",#N/A,TRUE,"GENERAL";"TAB2",#N/A,TRUE,"GENERAL";"TAB3",#N/A,TRUE,"GENERAL";"TAB4",#N/A,TRUE,"GENERAL";"TAB5",#N/A,TRUE,"GENERAL"}</definedName>
    <definedName name="vvcxv" hidden="1">{"TAB1",#N/A,TRUE,"GENERAL";"TAB2",#N/A,TRUE,"GENERAL";"TAB3",#N/A,TRUE,"GENERAL";"TAB4",#N/A,TRUE,"GENERAL";"TAB5",#N/A,TRUE,"GENERAL"}</definedName>
    <definedName name="Vvkmh">#REF!</definedName>
    <definedName name="Vvmph">#REF!</definedName>
    <definedName name="VVV" localSheetId="2">#REF!</definedName>
    <definedName name="VVV">#REF!</definedName>
    <definedName name="vvvvt" localSheetId="2"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hidden="1">{"TAB1",#N/A,TRUE,"GENERAL";"TAB2",#N/A,TRUE,"GENERAL";"TAB3",#N/A,TRUE,"GENERAL";"TAB4",#N/A,TRUE,"GENERAL";"TAB5",#N/A,TRUE,"GENERAL"}</definedName>
    <definedName name="w2w2w" localSheetId="2" hidden="1">{"via1",#N/A,TRUE,"general";"via2",#N/A,TRUE,"general";"via3",#N/A,TRUE,"general"}</definedName>
    <definedName name="w2w2w" hidden="1">{"via1",#N/A,TRUE,"general";"via2",#N/A,TRUE,"general";"via3",#N/A,TRUE,"general"}</definedName>
    <definedName name="WAGE_RATE">#REF!</definedName>
    <definedName name="Wage0100">#REF!</definedName>
    <definedName name="Wage0200">#REF!</definedName>
    <definedName name="WBS">'[112]2004'!#REF!</definedName>
    <definedName name="Wcut">#REF!</definedName>
    <definedName name="WD">#REF!</definedName>
    <definedName name="WDD" hidden="1">{#N/A,#N/A,FALSE,"orthoflow";#N/A,#N/A,FALSE,"Miscelaneos";#N/A,#N/A,FALSE,"Instrumentacio";#N/A,#N/A,FALSE,"Electrico";#N/A,#N/A,FALSE,"Valv. Seguridad"}</definedName>
    <definedName name="WDFSDF" localSheetId="2">'[37]Res-Accide-10'!#REF!</definedName>
    <definedName name="WDFSDF">'[37]Res-Accide-10'!#REF!</definedName>
    <definedName name="wedw">#REF!</definedName>
    <definedName name="WEFWE" localSheetId="2">'[37]Res-Accide-10'!#REF!</definedName>
    <definedName name="WEFWE">'[37]Res-Accide-10'!#REF!</definedName>
    <definedName name="WER">'[37]Res-Accide-10'!$S$2:$S$7</definedName>
    <definedName name="werew" localSheetId="2"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hidden="1">{"via1",#N/A,TRUE,"general";"via2",#N/A,TRUE,"general";"via3",#N/A,TRUE,"general"}</definedName>
    <definedName name="WILSON" localSheetId="2">'[37]Res-Accide-10'!#REF!</definedName>
    <definedName name="WILSON">'[37]Res-Accide-10'!#REF!</definedName>
    <definedName name="WQ">#REF!</definedName>
    <definedName name="WQEEWQ" localSheetId="2" hidden="1">{"TAB1",#N/A,TRUE,"GENERAL";"TAB2",#N/A,TRUE,"GENERAL";"TAB3",#N/A,TRUE,"GENERAL";"TAB4",#N/A,TRUE,"GENERAL";"TAB5",#N/A,TRUE,"GENERAL"}</definedName>
    <definedName name="WQEEWQ" hidden="1">{"TAB1",#N/A,TRUE,"GENERAL";"TAB2",#N/A,TRUE,"GENERAL";"TAB3",#N/A,TRUE,"GENERAL";"TAB4",#N/A,TRUE,"GENERAL";"TAB5",#N/A,TRUE,"GENERAL"}</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2" hidden="1">{"TAB1",#N/A,TRUE,"GENERAL";"TAB2",#N/A,TRUE,"GENERAL";"TAB3",#N/A,TRUE,"GENERAL";"TAB4",#N/A,TRUE,"GENERAL";"TAB5",#N/A,TRUE,"GENERAL"}</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hidden="1">{"via1",#N/A,TRUE,"general";"via2",#N/A,TRUE,"general";"via3",#N/A,TRUE,"general"}</definedName>
    <definedName name="wsnhed" localSheetId="2"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hidden="1">{"via1",#N/A,TRUE,"general";"via2",#N/A,TRUE,"general";"via3",#N/A,TRUE,"general"}</definedName>
    <definedName name="WSX">#REF!</definedName>
    <definedName name="Wtot">#REF!</definedName>
    <definedName name="wtt" localSheetId="2" hidden="1">{"TAB1",#N/A,TRUE,"GENERAL";"TAB2",#N/A,TRUE,"GENERAL";"TAB3",#N/A,TRUE,"GENERAL";"TAB4",#N/A,TRUE,"GENERAL";"TAB5",#N/A,TRUE,"GENERAL"}</definedName>
    <definedName name="wtt" hidden="1">{"TAB1",#N/A,TRUE,"GENERAL";"TAB2",#N/A,TRUE,"GENERAL";"TAB3",#N/A,TRUE,"GENERAL";"TAB4",#N/A,TRUE,"GENERAL";"TAB5",#N/A,TRUE,"GENERAL"}</definedName>
    <definedName name="WW">[1]LIQUIDACION!#REF!</definedName>
    <definedName name="wwded3" localSheetId="2" hidden="1">{"via1",#N/A,TRUE,"general";"via2",#N/A,TRUE,"general";"via3",#N/A,TRUE,"general"}</definedName>
    <definedName name="wwded3" hidden="1">{"via1",#N/A,TRUE,"general";"via2",#N/A,TRUE,"general";"via3",#N/A,TRUE,"general"}</definedName>
    <definedName name="wwwwe" localSheetId="2"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hidden="1">{"via1",#N/A,TRUE,"general";"via2",#N/A,TRUE,"general";"via3",#N/A,TRUE,"general"}</definedName>
    <definedName name="x">#REF!</definedName>
    <definedName name="xcbvbs" localSheetId="2" hidden="1">{"TAB1",#N/A,TRUE,"GENERAL";"TAB2",#N/A,TRUE,"GENERAL";"TAB3",#N/A,TRUE,"GENERAL";"TAB4",#N/A,TRUE,"GENERAL";"TAB5",#N/A,TRUE,"GENERAL"}</definedName>
    <definedName name="xcbvbs" hidden="1">{"TAB1",#N/A,TRUE,"GENERAL";"TAB2",#N/A,TRUE,"GENERAL";"TAB3",#N/A,TRUE,"GENERAL";"TAB4",#N/A,TRUE,"GENERAL";"TAB5",#N/A,TRUE,"GENERAL"}</definedName>
    <definedName name="XD">#REF!</definedName>
    <definedName name="XSW" hidden="1">{#N/A,#N/A,TRUE,"1842CWN0"}</definedName>
    <definedName name="xsxs" localSheetId="2" hidden="1">{"TAB1",#N/A,TRUE,"GENERAL";"TAB2",#N/A,TRUE,"GENERAL";"TAB3",#N/A,TRUE,"GENERAL";"TAB4",#N/A,TRUE,"GENERAL";"TAB5",#N/A,TRUE,"GENERAL"}</definedName>
    <definedName name="xsxs" hidden="1">{"TAB1",#N/A,TRUE,"GENERAL";"TAB2",#N/A,TRUE,"GENERAL";"TAB3",#N/A,TRUE,"GENERAL";"TAB4",#N/A,TRUE,"GENERAL";"TAB5",#N/A,TRUE,"GENERAL"}</definedName>
    <definedName name="XX" localSheetId="2">#REF!</definedName>
    <definedName name="XX">#REF!</definedName>
    <definedName name="xxfg" localSheetId="2" hidden="1">{"via1",#N/A,TRUE,"general";"via2",#N/A,TRUE,"general";"via3",#N/A,TRUE,"general"}</definedName>
    <definedName name="xxfg" hidden="1">{"via1",#N/A,TRUE,"general";"via2",#N/A,TRUE,"general";"via3",#N/A,TRUE,"general"}</definedName>
    <definedName name="XXXX" hidden="1">#REF!</definedName>
    <definedName name="xxxxx" localSheetId="1">[113]!absc</definedName>
    <definedName name="xxxxx">[113]!absc</definedName>
    <definedName name="xxxxxds" localSheetId="2" hidden="1">{"via1",#N/A,TRUE,"general";"via2",#N/A,TRUE,"general";"via3",#N/A,TRUE,"general"}</definedName>
    <definedName name="xxxxxds" hidden="1">{"via1",#N/A,TRUE,"general";"via2",#N/A,TRUE,"general";"via3",#N/A,TRUE,"general"}</definedName>
    <definedName name="XXXXXX" hidden="1">{#N/A,#N/A,FALSE,"orthoflow";#N/A,#N/A,FALSE,"Miscelaneos";#N/A,#N/A,FALSE,"Instrumentacio";#N/A,#N/A,FALSE,"Electrico";#N/A,#N/A,FALSE,"Valv. Seguridad"}</definedName>
    <definedName name="XXXXXXXXXX" localSheetId="2">#REF!</definedName>
    <definedName name="XXXXXXXXXX">#REF!</definedName>
    <definedName name="xxxxxxxxxx29" localSheetId="2" hidden="1">{"via1",#N/A,TRUE,"general";"via2",#N/A,TRUE,"general";"via3",#N/A,TRUE,"general"}</definedName>
    <definedName name="xxxxxxxxxx29" hidden="1">{"via1",#N/A,TRUE,"general";"via2",#N/A,TRUE,"general";"via3",#N/A,TRUE,"general"}</definedName>
    <definedName name="XXXXXXXXXXXX" localSheetId="2">#REF!</definedName>
    <definedName name="XXXXXXXXXXXX">#REF!</definedName>
    <definedName name="XZS" hidden="1">#REF!</definedName>
    <definedName name="XZXZV" localSheetId="2" hidden="1">{"via1",#N/A,TRUE,"general";"via2",#N/A,TRUE,"general";"via3",#N/A,TRUE,"general"}</definedName>
    <definedName name="XZXZV" hidden="1">{"via1",#N/A,TRUE,"general";"via2",#N/A,TRUE,"general";"via3",#N/A,TRUE,"general"}</definedName>
    <definedName name="Y" localSheetId="1">[26]!absc</definedName>
    <definedName name="Y">[26]!absc</definedName>
    <definedName name="y6y6" localSheetId="2" hidden="1">{"via1",#N/A,TRUE,"general";"via2",#N/A,TRUE,"general";"via3",#N/A,TRUE,"general"}</definedName>
    <definedName name="y6y6" hidden="1">{"via1",#N/A,TRUE,"general";"via2",#N/A,TRUE,"general";"via3",#N/A,TRUE,"general"}</definedName>
    <definedName name="YA" localSheetId="2">#REF!</definedName>
    <definedName name="YA">#REF!</definedName>
    <definedName name="yery" localSheetId="2" hidden="1">{"via1",#N/A,TRUE,"general";"via2",#N/A,TRUE,"general";"via3",#N/A,TRUE,"general"}</definedName>
    <definedName name="yery" hidden="1">{"via1",#N/A,TRUE,"general";"via2",#N/A,TRUE,"general";"via3",#N/A,TRUE,"general"}</definedName>
    <definedName name="YHN">#REF!</definedName>
    <definedName name="yhy" localSheetId="2" hidden="1">{"TAB1",#N/A,TRUE,"GENERAL";"TAB2",#N/A,TRUE,"GENERAL";"TAB3",#N/A,TRUE,"GENERAL";"TAB4",#N/A,TRUE,"GENERAL";"TAB5",#N/A,TRUE,"GENERAL"}</definedName>
    <definedName name="yhy" hidden="1">{"TAB1",#N/A,TRUE,"GENERAL";"TAB2",#N/A,TRUE,"GENERAL";"TAB3",#N/A,TRUE,"GENERAL";"TAB4",#N/A,TRUE,"GENERAL";"TAB5",#N/A,TRUE,"GENERAL"}</definedName>
    <definedName name="YJ">#REF!</definedName>
    <definedName name="yjyj" localSheetId="2" hidden="1">{"TAB1",#N/A,TRUE,"GENERAL";"TAB2",#N/A,TRUE,"GENERAL";"TAB3",#N/A,TRUE,"GENERAL";"TAB4",#N/A,TRUE,"GENERAL";"TAB5",#N/A,TRUE,"GENERAL"}</definedName>
    <definedName name="yjyj" hidden="1">{"TAB1",#N/A,TRUE,"GENERAL";"TAB2",#N/A,TRUE,"GENERAL";"TAB3",#N/A,TRUE,"GENERAL";"TAB4",#N/A,TRUE,"GENERAL";"TAB5",#N/A,TRUE,"GENERAL"}</definedName>
    <definedName name="YOYO">'[114]AISLAMIENTO CATEGORIAS II Y III'!$G$1:$I$65536</definedName>
    <definedName name="yrey" localSheetId="2"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hidden="1">{"via1",#N/A,TRUE,"general";"via2",#N/A,TRUE,"general";"via3",#N/A,TRUE,"general"}</definedName>
    <definedName name="YT">#REF!</definedName>
    <definedName name="ytj" localSheetId="2"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hidden="1">{"TAB1",#N/A,TRUE,"GENERAL";"TAB2",#N/A,TRUE,"GENERAL";"TAB3",#N/A,TRUE,"GENERAL";"TAB4",#N/A,TRUE,"GENERAL";"TAB5",#N/A,TRUE,"GENERAL"}</definedName>
    <definedName name="yuhgh" localSheetId="2"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hidden="1">{"via1",#N/A,TRUE,"general";"via2",#N/A,TRUE,"general";"via3",#N/A,TRUE,"general"}</definedName>
    <definedName name="yyy" localSheetId="2"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hidden="1">{"via1",#N/A,TRUE,"general";"via2",#N/A,TRUE,"general";"via3",#N/A,TRUE,"general"}</definedName>
    <definedName name="ZAQ" hidden="1">{#N/A,#N/A,TRUE,"INGENIERIA";#N/A,#N/A,TRUE,"COMPRAS";#N/A,#N/A,TRUE,"DIRECCION";#N/A,#N/A,TRUE,"RESUMEN"}</definedName>
    <definedName name="zdervr" localSheetId="2" hidden="1">{"via1",#N/A,TRUE,"general";"via2",#N/A,TRUE,"general";"via3",#N/A,TRUE,"general"}</definedName>
    <definedName name="zdervr" hidden="1">{"via1",#N/A,TRUE,"general";"via2",#N/A,TRUE,"general";"via3",#N/A,TRUE,"general"}</definedName>
    <definedName name="ZDF" localSheetId="2">#REF!</definedName>
    <definedName name="ZDF">#REF!</definedName>
    <definedName name="ZONA1">#REF!</definedName>
    <definedName name="ZONA3">#REF!</definedName>
    <definedName name="ZONA4">#REF!</definedName>
    <definedName name="zx" localSheetId="2">'INDICAR CÓDIGO DEL ITEM DE PAGO'!ERR</definedName>
    <definedName name="zx">[0]!ERR</definedName>
    <definedName name="zxczds" localSheetId="2"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hidden="1">{"via1",#N/A,TRUE,"general";"via2",#N/A,TRUE,"general";"via3",#N/A,TRUE,"general"}</definedName>
    <definedName name="ZZZZZZZZZZZ" localSheetId="2">'[51]A. P. U.'!#REF!</definedName>
    <definedName name="ZZZZZZZZZZZ">'[51]A. P. U.'!#REF!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6" i="265" l="1"/>
  <c r="K142" i="265"/>
  <c r="K141" i="265"/>
  <c r="K140" i="265"/>
  <c r="K139" i="265"/>
  <c r="K138" i="265"/>
  <c r="K137" i="265"/>
  <c r="K136" i="265"/>
  <c r="K135" i="265"/>
  <c r="K133" i="265"/>
  <c r="K132" i="265"/>
  <c r="K131" i="265"/>
  <c r="K130" i="265"/>
  <c r="K129" i="265"/>
  <c r="K128" i="265"/>
  <c r="K127" i="265"/>
  <c r="K126" i="265"/>
  <c r="K125" i="265"/>
  <c r="K123" i="265"/>
  <c r="K122" i="265"/>
  <c r="K121" i="265"/>
  <c r="K120" i="265"/>
  <c r="K119" i="265"/>
  <c r="K116" i="265"/>
  <c r="K115" i="265"/>
  <c r="K114" i="265"/>
  <c r="K113" i="265"/>
  <c r="K111" i="265"/>
  <c r="K110" i="265"/>
  <c r="K109" i="265"/>
  <c r="K108" i="265"/>
  <c r="K107" i="265"/>
  <c r="K106" i="265"/>
  <c r="K104" i="265"/>
  <c r="K103" i="265"/>
  <c r="K102" i="265"/>
  <c r="K101" i="265"/>
  <c r="K100" i="265"/>
  <c r="K98" i="265"/>
  <c r="K97" i="265"/>
  <c r="K96" i="265"/>
  <c r="K94" i="265"/>
  <c r="K93" i="265"/>
  <c r="K92" i="265"/>
  <c r="K91" i="265"/>
  <c r="K90" i="265"/>
  <c r="K88" i="265"/>
  <c r="K87" i="265"/>
  <c r="K86" i="265"/>
  <c r="K85" i="265"/>
  <c r="K84" i="265"/>
  <c r="K83" i="265"/>
  <c r="K81" i="265"/>
  <c r="K80" i="265" s="1"/>
  <c r="K79" i="265"/>
  <c r="K78" i="265"/>
  <c r="K77" i="265"/>
  <c r="K76" i="265"/>
  <c r="K75" i="265"/>
  <c r="K73" i="265"/>
  <c r="K72" i="265" s="1"/>
  <c r="K71" i="265"/>
  <c r="K70" i="265" s="1"/>
  <c r="K69" i="265"/>
  <c r="K68" i="265"/>
  <c r="K67" i="265"/>
  <c r="K66" i="265"/>
  <c r="K64" i="265"/>
  <c r="K63" i="265"/>
  <c r="K163" i="265"/>
  <c r="K61" i="265"/>
  <c r="K59" i="265"/>
  <c r="K57" i="265"/>
  <c r="K56" i="265"/>
  <c r="K54" i="265"/>
  <c r="K53" i="265"/>
  <c r="K51" i="265"/>
  <c r="K48" i="265"/>
  <c r="K47" i="265"/>
  <c r="K46" i="265"/>
  <c r="K44" i="265"/>
  <c r="K43" i="265"/>
  <c r="K40" i="265"/>
  <c r="K39" i="265"/>
  <c r="K37" i="265"/>
  <c r="K36" i="265"/>
  <c r="K34" i="265"/>
  <c r="K33" i="265"/>
  <c r="K32" i="265"/>
  <c r="K31" i="265"/>
  <c r="K29" i="265"/>
  <c r="K27" i="265"/>
  <c r="K26" i="265"/>
  <c r="K25" i="265"/>
  <c r="K23" i="265"/>
  <c r="K21" i="265"/>
  <c r="K20" i="265"/>
  <c r="K19" i="265"/>
  <c r="K18" i="265"/>
  <c r="K16" i="265"/>
  <c r="K134" i="265" l="1"/>
  <c r="K89" i="265"/>
  <c r="K118" i="265"/>
  <c r="K117" i="265" s="1"/>
  <c r="K95" i="265"/>
  <c r="K62" i="265"/>
  <c r="K82" i="265"/>
  <c r="K74" i="265"/>
  <c r="K105" i="265"/>
  <c r="K65" i="265"/>
  <c r="K112" i="265"/>
  <c r="K99" i="265"/>
  <c r="K124" i="265"/>
  <c r="K41" i="265"/>
  <c r="K49" i="265"/>
  <c r="K14" i="265"/>
  <c r="K144" i="265" s="1"/>
  <c r="K151" i="265" l="1"/>
  <c r="K145" i="265"/>
  <c r="K147" i="265"/>
  <c r="K148" i="265" s="1"/>
  <c r="K146" i="265"/>
  <c r="K152" i="265" l="1"/>
  <c r="K153" i="265" s="1"/>
  <c r="K149" i="265"/>
</calcChain>
</file>

<file path=xl/sharedStrings.xml><?xml version="1.0" encoding="utf-8"?>
<sst xmlns="http://schemas.openxmlformats.org/spreadsheetml/2006/main" count="444" uniqueCount="288">
  <si>
    <t>Formulario 1 - Propuesta económica  - Documento tipo de licitación de obra pública de agua potable y saneamiento básico</t>
  </si>
  <si>
    <t>Código</t>
  </si>
  <si>
    <t>CCE-EICP-FM-47</t>
  </si>
  <si>
    <t>Versión</t>
  </si>
  <si>
    <t>FORMULARIO 1</t>
  </si>
  <si>
    <t>PRESUPUESTO OFICIAL</t>
  </si>
  <si>
    <t>[La entidad puede utilizar este formulario de detalle del presupuesto oficial para determinar las condiciones bajo las cuales los proponentes analizarán y presentarán su propuesta económica de forma detallada, sin perjuicio que la entidad pueda modificarlo o establecer la presentación de la oferta económica con un formulario distinto al indicado.]</t>
  </si>
  <si>
    <t>Adicionalmente, cuando el proceso de contratación es estructurado por precios unitarios, la Entidad debe aplicar las notas 1, 2 y 3 del presente formulario y las casillas de "Descripción", "Porcentaje" de la Administración, Imprevisto, Utilidad  y total  A.I.U.  resaltadas en color amarillo. Tratándose de otras modalidades de precio, la Entidad puede o no configurar los mismos aspectos.</t>
  </si>
  <si>
    <t>Nº</t>
  </si>
  <si>
    <t>ÍTEM DE PAGO</t>
  </si>
  <si>
    <t xml:space="preserve">ESPECIFICACIONES </t>
  </si>
  <si>
    <t>DESCRIPCIÓN</t>
  </si>
  <si>
    <t>UND.</t>
  </si>
  <si>
    <t>CANTIDAD</t>
  </si>
  <si>
    <t>VALOR UNITARIO</t>
  </si>
  <si>
    <t xml:space="preserve">VALOR TOTAL                                </t>
  </si>
  <si>
    <t>GENERAL</t>
  </si>
  <si>
    <t>PARTICULAR</t>
  </si>
  <si>
    <t>Subtotal</t>
  </si>
  <si>
    <t xml:space="preserve">SUBTOTAL OBRAS </t>
  </si>
  <si>
    <t>SUBTOTAL OBRAS (INCLUYE IVA)</t>
  </si>
  <si>
    <t>VALOR TOTAL</t>
  </si>
  <si>
    <r>
      <rPr>
        <b/>
        <sz val="11"/>
        <rFont val="Arial"/>
        <family val="2"/>
      </rPr>
      <t xml:space="preserve">NOTA 1: </t>
    </r>
    <r>
      <rPr>
        <sz val="11"/>
        <rFont val="Arial"/>
        <family val="2"/>
      </rPr>
      <t xml:space="preserve"> Se debe tener en cuenta que el PRECIO UNITARIO incluye el valor de A.I.U. </t>
    </r>
  </si>
  <si>
    <t>DESCRIPCION</t>
  </si>
  <si>
    <t>PORCENTAJE</t>
  </si>
  <si>
    <r>
      <rPr>
        <b/>
        <sz val="11"/>
        <rFont val="Arial"/>
        <family val="2"/>
      </rPr>
      <t>NOTA 2</t>
    </r>
    <r>
      <rPr>
        <sz val="11"/>
        <rFont val="Arial"/>
        <family val="2"/>
      </rPr>
      <t xml:space="preserve">: Cuando la fracción decimal del peso sea  igual o superior a 5 se aproximará por exceso al número entero siguiente del peso y cuando la fracción decimal del peso sea inferior a 5 se aproximará por defecto al número entero del peso. </t>
    </r>
  </si>
  <si>
    <t>ADMINISTRACIÓN</t>
  </si>
  <si>
    <t>A=</t>
  </si>
  <si>
    <r>
      <rPr>
        <b/>
        <sz val="11"/>
        <rFont val="Arial"/>
        <family val="2"/>
      </rPr>
      <t>NOTA 3:</t>
    </r>
    <r>
      <rPr>
        <sz val="11"/>
        <rFont val="Arial"/>
        <family val="2"/>
      </rPr>
      <t xml:space="preserve"> El A.I.U y su discriminación deben estar en porcentaje (%). </t>
    </r>
  </si>
  <si>
    <t xml:space="preserve">IMPREVISTO
</t>
  </si>
  <si>
    <t>I=</t>
  </si>
  <si>
    <t xml:space="preserve">UTILIDAD
</t>
  </si>
  <si>
    <t>U=</t>
  </si>
  <si>
    <t>TOTAL A.I.U</t>
  </si>
  <si>
    <t>A.I.U.=</t>
  </si>
  <si>
    <t>PROPUESTA ECONÓMICA</t>
  </si>
  <si>
    <r>
      <t xml:space="preserve">[La entidad puede utilizar este formulario de presentación de </t>
    </r>
    <r>
      <rPr>
        <b/>
        <u/>
        <sz val="11"/>
        <rFont val="Arial"/>
        <family val="2"/>
      </rPr>
      <t xml:space="preserve">propuesta económica </t>
    </r>
    <r>
      <rPr>
        <sz val="11"/>
        <rFont val="Arial"/>
        <family val="2"/>
      </rPr>
      <t xml:space="preserve">de forma detallada, sin perjuicio que la entidad pueda modificarlo o establecer la presentación de la oferta económica con un formulario distinto al indicado.]
[Los proponentes emplearán el formulario establecido por la entidad para determinar su propuesta económica conforme al Formulario 1 - Presupuesto Oficial publicado por la Entidad]
</t>
    </r>
  </si>
  <si>
    <t xml:space="preserve">Cuando el proceso de contratación es estructurado por precios unitarios, la Entidad debe aplicar las notas 1, 2 y 3 del presente formato y las casillas de "Descripción", "Porcentaje" de la Administración, Imprevisto, Utilidad  y total  A.I.U.  resaltadas en color amarillo. </t>
  </si>
  <si>
    <r>
      <rPr>
        <b/>
        <sz val="11"/>
        <rFont val="Arial"/>
        <family val="2"/>
      </rPr>
      <t>NOTA 2:</t>
    </r>
    <r>
      <rPr>
        <sz val="11"/>
        <rFont val="Arial"/>
        <family val="2"/>
      </rPr>
      <t xml:space="preserve"> Cuando la fracción decimal del peso sea  igual o superior a 5 se aproximara por exceso al número entero siguiente del peso y cuando la fracción decimal del peso sea inferior a 5 se aproximará por defecto al número entero del peso. </t>
    </r>
  </si>
  <si>
    <t>[Ofrecimiento del Proponente]</t>
  </si>
  <si>
    <t xml:space="preserve">	Firma del Proponente o de su Representante Legal</t>
  </si>
  <si>
    <t>[La entidad podrá utilizar este formato, o el establecido por la entidad, para la presentación de los análisis de precios unitarios del contratista en la oportunidad prevista en el numeral 8.1. del Documento Base]</t>
  </si>
  <si>
    <t xml:space="preserve">[NOMBRE DE LA ENTIDAD] </t>
  </si>
  <si>
    <t>VERSIÓN</t>
  </si>
  <si>
    <t xml:space="preserve">[NÚMERO DEL PROCESO] </t>
  </si>
  <si>
    <t>PÁGINA</t>
  </si>
  <si>
    <t>DE</t>
  </si>
  <si>
    <t xml:space="preserve">ANALISIS DE PRECIOS UNITARIOS </t>
  </si>
  <si>
    <t>FECHA</t>
  </si>
  <si>
    <t>DD</t>
  </si>
  <si>
    <t>MM</t>
  </si>
  <si>
    <t>AA</t>
  </si>
  <si>
    <t>ÍTEMS DE LA PROPUESTA ECONÓMICA</t>
  </si>
  <si>
    <t>ÍTEMS NO PREVISTOS</t>
  </si>
  <si>
    <t>DATOS ESPECÍFICOS</t>
  </si>
  <si>
    <t>ÍTEM</t>
  </si>
  <si>
    <t>UNIDAD</t>
  </si>
  <si>
    <t>I. EQUIPO</t>
  </si>
  <si>
    <t>MARCA</t>
  </si>
  <si>
    <t>TIPO</t>
  </si>
  <si>
    <t>TARIFA/HORA</t>
  </si>
  <si>
    <t>RENDIMIENTO</t>
  </si>
  <si>
    <t>Vr. UNITARIO</t>
  </si>
  <si>
    <t>SUBTOTAL $</t>
  </si>
  <si>
    <t>II. MATERIALES</t>
  </si>
  <si>
    <t>PRECIO UNIT.</t>
  </si>
  <si>
    <t>III. TRANSPORTES</t>
  </si>
  <si>
    <t>MATERIAL</t>
  </si>
  <si>
    <t>VOL. o PESO</t>
  </si>
  <si>
    <t>DISTANCIA</t>
  </si>
  <si>
    <r>
      <t>M</t>
    </r>
    <r>
      <rPr>
        <b/>
        <vertAlign val="superscript"/>
        <sz val="11"/>
        <rFont val="Arial"/>
        <family val="2"/>
      </rPr>
      <t>3</t>
    </r>
    <r>
      <rPr>
        <b/>
        <sz val="11"/>
        <rFont val="Arial"/>
        <family val="2"/>
      </rPr>
      <t xml:space="preserve"> o Ton/Km</t>
    </r>
  </si>
  <si>
    <t>TARIFA</t>
  </si>
  <si>
    <t>IV. MANO DE OBRA</t>
  </si>
  <si>
    <t>TRABAJADOR</t>
  </si>
  <si>
    <t>JORNAL</t>
  </si>
  <si>
    <t>PRESTACIONES</t>
  </si>
  <si>
    <t>JORNAL TOTAL</t>
  </si>
  <si>
    <t>TOTAL COSTO DIRECTO $</t>
  </si>
  <si>
    <t>V. COSTOS INDIRECTOS</t>
  </si>
  <si>
    <t>Descripción</t>
  </si>
  <si>
    <t>Porcentaje</t>
  </si>
  <si>
    <t>Valor Total</t>
  </si>
  <si>
    <t>ADMINISTRACION</t>
  </si>
  <si>
    <t xml:space="preserve">IMPREVISTOS </t>
  </si>
  <si>
    <t>UTILIDAD</t>
  </si>
  <si>
    <t>Precio Unitario Total Aproximado al peso $</t>
  </si>
  <si>
    <t>Firma</t>
  </si>
  <si>
    <t>Nombre:</t>
  </si>
  <si>
    <t>Representante Legal del Contratista o su Apoderado</t>
  </si>
  <si>
    <t>Matricula No. :</t>
  </si>
  <si>
    <t xml:space="preserve"> </t>
  </si>
  <si>
    <t>OBSERVACIONES INTERVENTORÍA</t>
  </si>
  <si>
    <t>APROBACIÓN POR INTERVENTORÍA</t>
  </si>
  <si>
    <t>Nota 1: Cuando se trate de Análisis de precios unitarios correspondientes a ítems de la propuesta económica aprobada, el Interventor aprueba el desglose de los componentes manteniendo el mismo precio unitario de cada ítem, cumpliendo con las especificaciones de construcción vigentes para el proyecto.</t>
  </si>
  <si>
    <t>Nota 2: Cuando se trate de Análisis de precios unitarios de ítems no previstos, el Interventor aprueba el desglose y precio unitario de cada ítem no previsto, exigiendo la aplicación de los costos correspondientes a insumos y tarifas de la propuesta económica inicial cuando estén contemplados, cumpliendo con las especificaciones de construcción vigente para el proyecto.</t>
  </si>
  <si>
    <t>Representante Legal del Interventor o su Apoderado</t>
  </si>
  <si>
    <t xml:space="preserve">REPOSICIÓN DE TRAMOS DE ALCANTARILLADO SANITARIO </t>
  </si>
  <si>
    <t xml:space="preserve">PRELIMINARES </t>
  </si>
  <si>
    <t>Localización, Trazado y replanteo de tuberia.</t>
  </si>
  <si>
    <t xml:space="preserve">m </t>
  </si>
  <si>
    <t xml:space="preserve">EXCAVACIONES </t>
  </si>
  <si>
    <t xml:space="preserve">Excavación mecánica en material comun húmedo entre 0m y 2m de profundidad. Incluye manejo de aguas </t>
  </si>
  <si>
    <t>m3</t>
  </si>
  <si>
    <t>Excavación mecánica en material comun seco entre 0m y 2m de profundidad.</t>
  </si>
  <si>
    <t>Excavación mecánica en Material comun húmedo, entre 2 m y 4 m de profundidad. Incluye manejo de aguas</t>
  </si>
  <si>
    <t>Excavación mecánica en Material comun húmedo &gt; 4 m de profundidad. Incluye manejo de aguas</t>
  </si>
  <si>
    <t xml:space="preserve">ENTIBADOS </t>
  </si>
  <si>
    <t>Entibado metalico continuo Temporal. Incluye suministro y colocación</t>
  </si>
  <si>
    <t>m2</t>
  </si>
  <si>
    <t xml:space="preserve">ENTRESUELO PARA CIMENTACIONES DE TUBERÍA </t>
  </si>
  <si>
    <t>Suministro y colocación de arena para base de tubería</t>
  </si>
  <si>
    <t xml:space="preserve">Llenos con material de préstamo, compactados mecánicamente hasta obtener una densidad del 95% de la máxima obtenida en el ensayo del próctor modificado.  </t>
  </si>
  <si>
    <t xml:space="preserve">Llenos con material de sitio, compactados mecánicamente hasta obtener una densidad del 95% de la máxima obtenida en el ensayo del próctor modificado.  </t>
  </si>
  <si>
    <t>CARGUE, RETIRO Y BOTADA</t>
  </si>
  <si>
    <t>Cargue, retiro y botada de material proveniente de excavacion y escombros.</t>
  </si>
  <si>
    <t>POZOS DE INSPECCIÓN</t>
  </si>
  <si>
    <t>Construcción de base y cañuela en concreto simple f'c=3000psi, para pozos d=1.20m, e=0.20m.</t>
  </si>
  <si>
    <t>Und</t>
  </si>
  <si>
    <t>Construcción de cuerpo/cilindro para pozo de inspección en concreto reforzado f'c=3000psi, d=1.20m.</t>
  </si>
  <si>
    <t>m</t>
  </si>
  <si>
    <t>Construcción de tapa para pozos en concreto reforzado f'c=3000psi, incluido refuerzo.</t>
  </si>
  <si>
    <t>Construcción de cámaras de caída para diferencia de cota &gt; 0.75 m.</t>
  </si>
  <si>
    <t xml:space="preserve">INSTALACIÓN DE TUBERÍA </t>
  </si>
  <si>
    <t xml:space="preserve">Tubería PVC Novafort o similar de 8" de diametro </t>
  </si>
  <si>
    <t>Mano de obra de instalacion de tuberia para acometida domiciliaria PVC nueva, incluye Caja de registro, tubería y accesorios</t>
  </si>
  <si>
    <t>DEMOLICION Y OBRAS EN CONCRETO</t>
  </si>
  <si>
    <t>Rotura de pavimento rigido, incluye corte.</t>
  </si>
  <si>
    <t>S.T.C de Pavimento rigido de 28 Mpa, para vías (incluye tto de juntas) (inlcuye acero)</t>
  </si>
  <si>
    <t xml:space="preserve">SUMINISTRO DE MATERIAL </t>
  </si>
  <si>
    <t>Tubería</t>
  </si>
  <si>
    <t xml:space="preserve">Suministro transporte e instalación de tubería PVC Novafort o similar de 8" de diametro </t>
  </si>
  <si>
    <t xml:space="preserve">Suministro transporte e instalación de tubería PVC Novafort o similar de 24" de diametro </t>
  </si>
  <si>
    <t xml:space="preserve">Acometida domiciliaria </t>
  </si>
  <si>
    <t xml:space="preserve">Suministro transporte de tubería PVC Novafort o similar de 6" de diametro </t>
  </si>
  <si>
    <t>Kit siya Y 160x200 mm</t>
  </si>
  <si>
    <t>Registro</t>
  </si>
  <si>
    <t xml:space="preserve">LINEA DE IMPULSION </t>
  </si>
  <si>
    <t>Preliminares</t>
  </si>
  <si>
    <t>Excavación a Maquina en material comun</t>
  </si>
  <si>
    <t>Excavacion a maquina en material comun seco, entre 0 m y 2 m de profundidad.</t>
  </si>
  <si>
    <t xml:space="preserve">Excavacion a maquina en material comun humedo, entre 0 m y 2 m de profundidad. </t>
  </si>
  <si>
    <t>Entresuelo para cimentaciones de apoyo de tuberia</t>
  </si>
  <si>
    <t>Instalacion de Tuberia PVC RD 21 PRESION 3"</t>
  </si>
  <si>
    <t>SUMINISTRO TUBERIA Y ACCESORIOS PVC ( INCLUYE TRANSPORTE )</t>
  </si>
  <si>
    <t xml:space="preserve">Suministro de Tuberia  PVC RD 21 PRESION 3" </t>
  </si>
  <si>
    <t>Localización, Trazado y replanteo</t>
  </si>
  <si>
    <t>m²</t>
  </si>
  <si>
    <t>Red provisional de agua L =50m</t>
  </si>
  <si>
    <t>un</t>
  </si>
  <si>
    <t>Excavación a Maquina en material común:</t>
  </si>
  <si>
    <t>Excavación a maquina en Material comun humedo   0 - 2 m, Incluye manejo de Aguas</t>
  </si>
  <si>
    <t xml:space="preserve">Excavación a maquina en Material comun Seco, entre 0 m y 2 m de profundidad </t>
  </si>
  <si>
    <t>Excavación a maquina en Material comun Húmedo, entre 2 m y 4 m de profundidad. Incluye manejo de aguas</t>
  </si>
  <si>
    <t>Excavación a maquina en Material comun humedo &gt;  4 m, incluye manejo de Aguas</t>
  </si>
  <si>
    <t>Entibados</t>
  </si>
  <si>
    <t xml:space="preserve">Cargue, retiro y botada </t>
  </si>
  <si>
    <t>Cargue, retiro y botada de material sobrante a cualquier distancia</t>
  </si>
  <si>
    <t>m3-km</t>
  </si>
  <si>
    <t>Suministro, transporte y colocación de concreto:</t>
  </si>
  <si>
    <t xml:space="preserve">Suministro, transporte, figuración y colocación de acero de refuerzo </t>
  </si>
  <si>
    <t>Suministro e instalación de equipos y partes mecánicas</t>
  </si>
  <si>
    <t>S.T.I. Rejilla de cribado grueso mecanizado</t>
  </si>
  <si>
    <t>Redes eléctricas media tensión</t>
  </si>
  <si>
    <t>Adecuación arranque en línea</t>
  </si>
  <si>
    <t>und</t>
  </si>
  <si>
    <t>Apoyo tipo H en retención terminal</t>
  </si>
  <si>
    <t>Instalación de Red en 3Nº ACSR</t>
  </si>
  <si>
    <t>Instalación de Rienda primaria</t>
  </si>
  <si>
    <t>Instalación de transformador 15kVA, tipo convencional 13200/208/120V, para instalar en poste, incluye sistemas de protecciones primarias, como cajas primarias y  pararrayos,elementos de fijación, puesta a tierra y accesorios para salida de acometida secundaria</t>
  </si>
  <si>
    <t>Instalación de Malla de tierra subestación</t>
  </si>
  <si>
    <t>Instalación de Alimentadores a tableros y motores</t>
  </si>
  <si>
    <t>Instalación de Acometida secundaria en 3No.2 + No. 4, THWN,  Ø 2" en bajante metálico, incluye fijación, capacete y accesorios de fijación</t>
  </si>
  <si>
    <t>Instalación de Acometida secundaria subterranea en 3No.2 + No. 4, THWN,  Ø 2"  Pvc (Tablero Subestación y control)</t>
  </si>
  <si>
    <t>Instalación de Breaker tipo industrial de 3x 100 Amp, 10 kA</t>
  </si>
  <si>
    <t>Instalación de Breaker tipo industrial de 3x 50 Amp, 10 kA</t>
  </si>
  <si>
    <t>Construcción de Caja en mampostería con tapa y marco de 130x80x132 cms</t>
  </si>
  <si>
    <t>Redes de iluminación</t>
  </si>
  <si>
    <t>Instalación de luminaria na 2x70 w decorativa, balasto tipo reactor incl. poste de 4,5m, ø2" metalico galv.</t>
  </si>
  <si>
    <t>Instalación de red en 2no.10 + 1no.12 t, thhwn, ø3/4" pvc</t>
  </si>
  <si>
    <t>Construccion de caja de paso de 0.40x0.40x0.70 con tapa y marco metalico</t>
  </si>
  <si>
    <t>Equipos y otros</t>
  </si>
  <si>
    <t>Instalación de tablero general de subestacion, medida y control debe incluir transferencia automatica con totalizadoraes, arrancadores suaves, breaker. y medida de energía, según norma de electricaribe</t>
  </si>
  <si>
    <t>Instalación de red en 4no.12 + 2no.10+2no.8 + 1no.10 thhwn, ø11/4" pvc</t>
  </si>
  <si>
    <t>Instalación de Acometida secundaria en cable encauchetado 4No. 6  THHWN, Ø1 1/4" PVC, para alimentar motores de 36 HP</t>
  </si>
  <si>
    <t>Instalación de Acometida secundaria en cable encauchetado 4No. 12  THHWN, Ø3/4" PVC, para alimentar motores de 1 - 3 HP</t>
  </si>
  <si>
    <t>Instalación de Filtro en grava para control del nivel freático</t>
  </si>
  <si>
    <t>1.2</t>
  </si>
  <si>
    <t>2</t>
  </si>
  <si>
    <t>2.1</t>
  </si>
  <si>
    <t>2.2</t>
  </si>
  <si>
    <t>2.3</t>
  </si>
  <si>
    <t>2.4</t>
  </si>
  <si>
    <t>3</t>
  </si>
  <si>
    <t>3.1</t>
  </si>
  <si>
    <t>4</t>
  </si>
  <si>
    <t>4.1</t>
  </si>
  <si>
    <t>5</t>
  </si>
  <si>
    <t>5.1</t>
  </si>
  <si>
    <t>5.2</t>
  </si>
  <si>
    <t>5.3</t>
  </si>
  <si>
    <t>5.4</t>
  </si>
  <si>
    <t>6</t>
  </si>
  <si>
    <t>6.1</t>
  </si>
  <si>
    <t>11</t>
  </si>
  <si>
    <t>11,1</t>
  </si>
  <si>
    <t>11,2</t>
  </si>
  <si>
    <t>11,3</t>
  </si>
  <si>
    <t>11,4</t>
  </si>
  <si>
    <t>11,5</t>
  </si>
  <si>
    <t>Suministro de Red en 3Nº ACSR</t>
  </si>
  <si>
    <t>Suministro de Rienda primaria</t>
  </si>
  <si>
    <t>Suministro de transformador 15kVA, tipo convencional 13200/208/120V, para instalar en poste, incluye sistemas de protecciones primarias, como cajas primarias y  pararrayos,elementos de fijación, puesta a tierra y accesorios para salida de acometida secundaria</t>
  </si>
  <si>
    <t>Suministro de Malla de tierra subestación</t>
  </si>
  <si>
    <t>Suministro de Alimentadores a tableros y motores</t>
  </si>
  <si>
    <t>Suministro de Acometida secundaria en 3No.2 + No. 4, THWN,  Ø 2" en bajante metálico, incluye fijación, capacete y accesorios de fijación,</t>
  </si>
  <si>
    <t>Suministro de Acometida secundaria subterranea en 3No.2 + No. 4, THWN,  Ø 2"  Pvc (Tablero Subestación y control)</t>
  </si>
  <si>
    <t>Suministro de Breaker tipo industrial de 3x 100 Amp, 10 kA</t>
  </si>
  <si>
    <t>Suministro de Breaker tipo industrial de 3x 50 Amp, 10 kA</t>
  </si>
  <si>
    <t>Suministro de Redes de iluminación</t>
  </si>
  <si>
    <t>Suministro de tablero general de subestacion, medida y control debe incluir transferencia automatica con totalizadoraes, arrancadores suaves, breaker. y medida de energía, según norma de electricaribe</t>
  </si>
  <si>
    <t>Suministro de red en 4no.12 + 2no.10+2no.8 + 1no.10 thhwn, ø11/4" pvc</t>
  </si>
  <si>
    <t>Suministro de Acometida secundaria en cable encauchetado 4No. 6  THHWN, Ø1 1/4" PVC, para alimentar motores de 36 HP</t>
  </si>
  <si>
    <t>Suministro de Acometida secundaria en cable encauchetado 4No. 12  THHWN, Ø3/4" PVC, para alimentar motores de 1 - 3 HP</t>
  </si>
  <si>
    <t>Suministro de Filtro en grava para control del nivel freático</t>
  </si>
  <si>
    <t>12</t>
  </si>
  <si>
    <t>12,1</t>
  </si>
  <si>
    <t>12,2</t>
  </si>
  <si>
    <t>12,3</t>
  </si>
  <si>
    <t>12,4</t>
  </si>
  <si>
    <t>12,5</t>
  </si>
  <si>
    <t>12,6</t>
  </si>
  <si>
    <t>13</t>
  </si>
  <si>
    <t>13,1</t>
  </si>
  <si>
    <t>13,2</t>
  </si>
  <si>
    <t>13,3</t>
  </si>
  <si>
    <t>13,4</t>
  </si>
  <si>
    <t>14</t>
  </si>
  <si>
    <t>14,1</t>
  </si>
  <si>
    <t>14,2</t>
  </si>
  <si>
    <t>14,3</t>
  </si>
  <si>
    <t>14,4</t>
  </si>
  <si>
    <t>14,5</t>
  </si>
  <si>
    <t>Instalacion de equipos de bombeo</t>
  </si>
  <si>
    <t>Instalacion de motobomba para aguas residuales, sumergible, para 33 l/seg, hdt= 6,5 m, tipo afp 60 hz, con motor de  5 hp, 220v, trifásico, incluye  code de ensamable  y accesorios para montaje arrancador suave, gabinete y proteccion y controles de nivel</t>
  </si>
  <si>
    <t>Instalacion de niple en acero al carbon d=8" (200mm) e.b. x e.b.l=4.4</t>
  </si>
  <si>
    <t>Instalacion de codo 45º hd ø8" (200 mm) e.b. x e.b.</t>
  </si>
  <si>
    <t>Instalacion de niple en acero al carbon d=8" (200mm) e.b. x e.b. l=0.25m</t>
  </si>
  <si>
    <t>Instalacion de niple pasamuro acero al carbon d=8" (200mm) e.b. x e.b. l=0,5m</t>
  </si>
  <si>
    <t>Instalacion de niple en acero al carbon d=8" (200mm) e.b. x e.b. l=0,8m</t>
  </si>
  <si>
    <t xml:space="preserve">Instalacion de valvula compuerta sello elastico v.n.a 8" bxb </t>
  </si>
  <si>
    <t xml:space="preserve">Instalacion de valvula retencion horizontal 8" bxb </t>
  </si>
  <si>
    <t xml:space="preserve">Instalacion de compuerta laterial deslizante tipo guillotina en hd, con dado de operación </t>
  </si>
  <si>
    <t>16</t>
  </si>
  <si>
    <t>16,1</t>
  </si>
  <si>
    <t>16,2</t>
  </si>
  <si>
    <t>16,3</t>
  </si>
  <si>
    <t>16,4</t>
  </si>
  <si>
    <t>16,5</t>
  </si>
  <si>
    <t>16,6</t>
  </si>
  <si>
    <t>16,7</t>
  </si>
  <si>
    <t>16,8</t>
  </si>
  <si>
    <t>16,9</t>
  </si>
  <si>
    <t>Suministro de bombeo</t>
  </si>
  <si>
    <t>Suministro de motobomba para aguas residuales, sumergible, para 33 l/seg, hdt= 6,5 m, tipo afp 60 hz, con motor de  5 hp, 220v, trifásico, incluye  code de ensamable  y accesorios para montaje arrancador suave, gabinete y proteccion y controles de nivel</t>
  </si>
  <si>
    <t>Suministro de niple en acero al carbon d=8" (200mm) e.b. x e.b.l=4.4</t>
  </si>
  <si>
    <t>Suministro de codo 45º hd ø8" (200 mm) e.b. x e.b.</t>
  </si>
  <si>
    <t>Suministro de niple en acero al carbon d=8" (200mm) e.b. x e.b. l=0.25m</t>
  </si>
  <si>
    <t>Suministro de niple pasamuro en acero al carbon d=8" (200mm) e.b. x e.b. l=0,5m</t>
  </si>
  <si>
    <t>Suministro de niple  en acero al carbon d=8" (200mm) e.b. x e.b. l=0,8m</t>
  </si>
  <si>
    <t xml:space="preserve">Suministro de valvula compuerta sello elastico v.n.a 8" bxb </t>
  </si>
  <si>
    <t xml:space="preserve">Suministro de valvula retencion horizontal 8" bxb </t>
  </si>
  <si>
    <t>17,1</t>
  </si>
  <si>
    <t>17,2</t>
  </si>
  <si>
    <t>17,3</t>
  </si>
  <si>
    <t>17,4</t>
  </si>
  <si>
    <t>17,5</t>
  </si>
  <si>
    <t>17,6</t>
  </si>
  <si>
    <t>17,7</t>
  </si>
  <si>
    <t>17,8</t>
  </si>
  <si>
    <t xml:space="preserve">TOTAL COSTO DIRECTO OBRA </t>
  </si>
  <si>
    <t>ADMINISTRACION OBRA (16%)</t>
  </si>
  <si>
    <t>IMPREVISTOS (3%)</t>
  </si>
  <si>
    <t>UTILIDAD (5%)</t>
  </si>
  <si>
    <t>IVA SOBRA UTILIDAD (19%)</t>
  </si>
  <si>
    <t xml:space="preserve">TOTAL COSTOS DIRECTOS + INDIRECTOS OBRA </t>
  </si>
  <si>
    <t xml:space="preserve">TOTAL COSTO DIRECTO SUMINISTRO </t>
  </si>
  <si>
    <t>ADMINISTRACION SUMINISTRO (16%)</t>
  </si>
  <si>
    <t xml:space="preserve">TOTAL COSTO DIRECTO + INDIRECTO SUMINISTRO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</si>
</sst>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_-&quot;$&quot;* #,##0.00_-;\-&quot;$&quot;* #,##0.00_-;_-&quot;$&quot;* &quot;-&quot;??_-;_-@_-"/>
    <numFmt numFmtId="165" formatCode="_-* #,##0.00\ &quot;€&quot;_-;\-* #,##0.00\ &quot;€&quot;_-;_-* &quot;-&quot;??\ &quot;€&quot;_-;_-@_-"/>
    <numFmt numFmtId="166" formatCode="_-* #,##0.00\ _€_-;\-* #,##0.00\ _€_-;_-* &quot;-&quot;??\ _€_-;_-@_-"/>
    <numFmt numFmtId="167" formatCode="&quot;$&quot;\ #,##0.00_);\(&quot;$&quot;\ #,##0.00\)"/>
    <numFmt numFmtId="168" formatCode="_(&quot;$&quot;\ * #,##0.00_);_(&quot;$&quot;\ * \(#,##0.00\);_(&quot;$&quot;\ * &quot;-&quot;??_);_(@_)"/>
    <numFmt numFmtId="169" formatCode="_(* #,##0.00_);_(* \(#,##0.00\);_(* &quot;-&quot;??_);_(@_)"/>
    <numFmt numFmtId="170" formatCode="&quot;$&quot;\ #,##0.00;[Red]&quot;$&quot;\ \-#,##0.00"/>
    <numFmt numFmtId="171" formatCode="_ &quot;$&quot;\ * #,##0_ ;_ &quot;$&quot;\ * \-#,##0_ ;_ &quot;$&quot;\ * &quot;-&quot;_ ;_ @_ "/>
    <numFmt numFmtId="172" formatCode="_ &quot;$&quot;\ * #,##0.00_ ;_ &quot;$&quot;\ * \-#,##0.00_ ;_ &quot;$&quot;\ * &quot;-&quot;??_ ;_ @_ "/>
    <numFmt numFmtId="173" formatCode="_ * #,##0.00_ ;_ * \-#,##0.00_ ;_ * &quot;-&quot;??_ ;_ @_ "/>
    <numFmt numFmtId="174" formatCode="#,##0.000"/>
    <numFmt numFmtId="175" formatCode="#,##0.0"/>
    <numFmt numFmtId="176" formatCode="&quot;$&quot;\ #,##0.00"/>
    <numFmt numFmtId="177" formatCode="_-* #,##0.00\ &quot;Pts&quot;_-;\-* #,##0.00\ &quot;Pts&quot;_-;_-* &quot;-&quot;??\ &quot;Pts&quot;_-;_-@_-"/>
    <numFmt numFmtId="178" formatCode="#,##0.0000"/>
    <numFmt numFmtId="179" formatCode="0#.00\ \L\t"/>
    <numFmt numFmtId="180" formatCode="0.0%"/>
    <numFmt numFmtId="181" formatCode="_([$$-240A]\ * #,##0.00_);_([$$-240A]\ * \(#,##0.00\);_([$$-240A]\ * &quot;-&quot;??_);_(@_)"/>
    <numFmt numFmtId="182" formatCode="_([$$-240A]\ * #,##0_);_([$$-240A]\ * \(#,##0\);_([$$-240A]\ * &quot;-&quot;??_);_(@_)"/>
    <numFmt numFmtId="183" formatCode="_-* #,##0.00\ [$€]_-;\-* #,##0.00\ [$€]_-;_-* &quot;-&quot;??\ [$€]_-;_-@_-"/>
    <numFmt numFmtId="184" formatCode="_ [$$-240A]\ * #,##0.00_ ;_ [$$-240A]\ * \-#,##0.00_ ;_ [$$-240A]\ * &quot;-&quot;??_ ;_ @_ "/>
    <numFmt numFmtId="185" formatCode="_ * #,##0_ ;_ * \-#,##0_ ;_ * &quot;-&quot;??_ ;_ @_ "/>
    <numFmt numFmtId="186" formatCode="_-[$$-240A]\ * #,##0.00_ ;_-[$$-240A]\ * \-#,##0.00\ ;_-[$$-240A]\ * &quot;-&quot;??_ ;_-@_ "/>
    <numFmt numFmtId="187" formatCode="_-[$$-240A]* #,##0.00_-;\-[$$-240A]* #,##0.00_-;_-[$$-240A]* &quot;-&quot;??_-;_-@_-"/>
    <numFmt numFmtId="188" formatCode="##0"/>
    <numFmt numFmtId="189" formatCode="0.000"/>
    <numFmt numFmtId="190" formatCode="0.0000"/>
    <numFmt numFmtId="191" formatCode="_-* #,##0\ _P_t_s_-;\-* #,##0\ _P_t_s_-;_-* &quot;-&quot;??\ _P_t_s_-;_-@_-"/>
    <numFmt numFmtId="192" formatCode="0.00%;\-0.00%;&quot;&quot;"/>
    <numFmt numFmtId="193" formatCode="&quot;$&quot;#,##0\ ;\(&quot;$&quot;#,##0\)"/>
    <numFmt numFmtId="194" formatCode="\(0%\)"/>
    <numFmt numFmtId="195" formatCode=";;"/>
    <numFmt numFmtId="196" formatCode="d\ \d\e\ mmmm\ \d\e\ yyyy"/>
    <numFmt numFmtId="197" formatCode="0%;\-0%;&quot;&quot;"/>
    <numFmt numFmtId="198" formatCode="#0&quot;.&quot;000&quot;´&quot;000&quot;.&quot;000"/>
    <numFmt numFmtId="199" formatCode="##0&quot;.&quot;000"/>
    <numFmt numFmtId="200" formatCode="##0&quot;´&quot;000&quot;.&quot;000"/>
    <numFmt numFmtId="201" formatCode="_(&quot;$&quot;\ * #,##0_);_(&quot;$&quot;\ * \(#,##0\);_(&quot;$&quot;\ * &quot;-&quot;??_);_(@_)"/>
    <numFmt numFmtId="202" formatCode="#0&quot;.&quot;"/>
    <numFmt numFmtId="203" formatCode="0.0%;\-0.0%;&quot;&quot;"/>
    <numFmt numFmtId="204" formatCode="&quot;$&quot;\ #,##0"/>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10"/>
      <name val="Arial"/>
      <family val="2"/>
    </font>
    <font>
      <sz val="11"/>
      <color theme="1"/>
      <name val="Calibri"/>
      <family val="2"/>
      <scheme val="minor"/>
    </font>
    <font>
      <sz val="10"/>
      <name val="Arial"/>
      <family val="2"/>
    </font>
    <font>
      <sz val="11"/>
      <name val="Arial Narrow"/>
      <family val="2"/>
    </font>
    <font>
      <sz val="10"/>
      <name val="Arial Narrow"/>
      <family val="2"/>
    </font>
    <font>
      <sz val="8"/>
      <name val="Arial Narrow"/>
      <family val="2"/>
    </font>
    <font>
      <sz val="12"/>
      <name val="Arial Narrow"/>
      <family val="2"/>
    </font>
    <font>
      <sz val="10"/>
      <color indexed="24"/>
      <name val="Modern"/>
      <family val="3"/>
      <charset val="255"/>
    </font>
    <font>
      <sz val="1"/>
      <color indexed="8"/>
      <name val="Courier"/>
      <family val="3"/>
    </font>
    <font>
      <b/>
      <sz val="10"/>
      <color indexed="24"/>
      <name val="Modern"/>
      <family val="3"/>
      <charset val="255"/>
    </font>
    <font>
      <sz val="8"/>
      <color indexed="24"/>
      <name val="Arial"/>
      <family val="2"/>
    </font>
    <font>
      <sz val="10"/>
      <color indexed="8"/>
      <name val="Calibri"/>
      <family val="2"/>
    </font>
    <font>
      <sz val="10"/>
      <color indexed="24"/>
      <name val="Arial"/>
      <family val="2"/>
    </font>
    <font>
      <sz val="10"/>
      <color indexed="8"/>
      <name val="MS Sans Serif"/>
      <family val="2"/>
    </font>
    <font>
      <sz val="10"/>
      <color indexed="10"/>
      <name val="Arial"/>
      <family val="2"/>
    </font>
    <font>
      <b/>
      <sz val="10"/>
      <name val="Arial"/>
      <family val="2"/>
    </font>
    <font>
      <b/>
      <sz val="8"/>
      <name val="Arial Narrow"/>
      <family val="2"/>
    </font>
    <font>
      <sz val="9"/>
      <name val="Arial Narrow"/>
      <family val="2"/>
    </font>
    <font>
      <sz val="10"/>
      <name val="Geneva"/>
    </font>
    <font>
      <u/>
      <sz val="10"/>
      <color indexed="12"/>
      <name val="Arial"/>
      <family val="2"/>
    </font>
    <font>
      <b/>
      <sz val="11"/>
      <name val="Arial Narrow"/>
      <family val="2"/>
    </font>
    <font>
      <b/>
      <sz val="8"/>
      <color rgb="FF595959"/>
      <name val="Arial"/>
      <family val="2"/>
      <charset val="1"/>
    </font>
    <font>
      <sz val="8"/>
      <color rgb="FF595959"/>
      <name val="Arial"/>
      <family val="2"/>
      <charset val="1"/>
    </font>
    <font>
      <sz val="11"/>
      <name val="Arial"/>
      <family val="2"/>
    </font>
    <font>
      <u/>
      <sz val="11"/>
      <name val="Arial"/>
      <family val="2"/>
    </font>
    <font>
      <b/>
      <sz val="11"/>
      <name val="Arial"/>
      <family val="2"/>
    </font>
    <font>
      <b/>
      <vertAlign val="superscript"/>
      <sz val="11"/>
      <name val="Arial"/>
      <family val="2"/>
    </font>
    <font>
      <b/>
      <sz val="11"/>
      <color rgb="FFFF0000"/>
      <name val="Arial"/>
      <family val="2"/>
    </font>
    <font>
      <b/>
      <u/>
      <sz val="11"/>
      <name val="Arial"/>
      <family val="2"/>
    </font>
    <font>
      <sz val="10"/>
      <name val="Calibri"/>
      <family val="2"/>
    </font>
    <font>
      <sz val="8"/>
      <name val="Arial"/>
      <family val="2"/>
      <charset val="1"/>
    </font>
    <font>
      <b/>
      <sz val="8"/>
      <name val="Arial"/>
      <family val="2"/>
      <charset val="1"/>
    </font>
    <font>
      <sz val="9"/>
      <name val="Calibri"/>
      <family val="2"/>
    </font>
    <font>
      <sz val="8"/>
      <name val="Calibri"/>
      <family val="2"/>
    </font>
    <font>
      <b/>
      <sz val="10"/>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bottom style="dotted">
        <color indexed="64"/>
      </bottom>
      <diagonal/>
    </border>
    <border>
      <left style="double">
        <color indexed="64"/>
      </left>
      <right style="medium">
        <color indexed="64"/>
      </right>
      <top/>
      <bottom/>
      <diagonal/>
    </border>
  </borders>
  <cellStyleXfs count="25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5" fillId="0" borderId="0">
      <alignment vertical="top"/>
    </xf>
    <xf numFmtId="183" fontId="5" fillId="0" borderId="0" applyFont="0" applyFill="0" applyBorder="0" applyAlignment="0" applyProtection="0"/>
    <xf numFmtId="0" fontId="16" fillId="3" borderId="0" applyNumberFormat="0" applyBorder="0" applyAlignment="0" applyProtection="0"/>
    <xf numFmtId="173" fontId="4" fillId="0" borderId="0" applyFont="0" applyFill="0" applyBorder="0" applyAlignment="0" applyProtection="0"/>
    <xf numFmtId="2" fontId="6" fillId="0" borderId="4" applyFont="0" applyBorder="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3" fontId="5" fillId="0" borderId="0" applyFont="0" applyFill="0" applyBorder="0" applyAlignment="0" applyProtection="0"/>
    <xf numFmtId="169" fontId="5" fillId="0" borderId="0" applyFont="0" applyFill="0" applyBorder="0" applyAlignment="0" applyProtection="0"/>
    <xf numFmtId="178"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8" fontId="5" fillId="0" borderId="0" applyFont="0" applyFill="0" applyBorder="0" applyAlignment="0" applyProtection="0"/>
    <xf numFmtId="174" fontId="5" fillId="0" borderId="0" applyFont="0" applyFill="0" applyBorder="0" applyAlignment="0" applyProtection="0"/>
    <xf numFmtId="169" fontId="8" fillId="0" borderId="0" applyFont="0" applyFill="0" applyBorder="0" applyAlignment="0" applyProtection="0"/>
    <xf numFmtId="174" fontId="5" fillId="0" borderId="0" applyFont="0" applyFill="0" applyBorder="0" applyAlignment="0" applyProtection="0"/>
    <xf numFmtId="169" fontId="5" fillId="0" borderId="0" applyFont="0" applyFill="0" applyBorder="0" applyAlignment="0" applyProtection="0"/>
    <xf numFmtId="169" fontId="26" fillId="0" borderId="0" applyFont="0" applyFill="0" applyBorder="0" applyAlignment="0" applyProtection="0"/>
    <xf numFmtId="173" fontId="5" fillId="0" borderId="0" applyFont="0" applyFill="0" applyBorder="0" applyAlignment="0" applyProtection="0"/>
    <xf numFmtId="0" fontId="5" fillId="0" borderId="0" applyFont="0" applyFill="0" applyBorder="0" applyAlignment="0" applyProtection="0"/>
    <xf numFmtId="0" fontId="26"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9" fontId="5" fillId="0" borderId="0" applyFont="0" applyFill="0" applyBorder="0" applyAlignment="0" applyProtection="0"/>
    <xf numFmtId="168" fontId="8" fillId="0" borderId="0" applyFont="0" applyFill="0" applyBorder="0" applyAlignment="0" applyProtection="0"/>
    <xf numFmtId="170" fontId="5" fillId="0" borderId="0" applyFont="0" applyFill="0" applyBorder="0" applyAlignment="0" applyProtection="0"/>
    <xf numFmtId="177" fontId="5" fillId="0" borderId="0" applyFont="0" applyFill="0" applyBorder="0" applyAlignment="0" applyProtection="0"/>
    <xf numFmtId="165" fontId="5" fillId="0" borderId="0" applyFont="0" applyFill="0" applyBorder="0" applyAlignment="0" applyProtection="0"/>
    <xf numFmtId="177"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5" fillId="0" borderId="0"/>
    <xf numFmtId="0" fontId="26"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7" fillId="0" borderId="0"/>
    <xf numFmtId="0" fontId="27" fillId="0" borderId="0"/>
    <xf numFmtId="0" fontId="5" fillId="0" borderId="0"/>
    <xf numFmtId="0" fontId="5" fillId="0" borderId="0"/>
    <xf numFmtId="0" fontId="5" fillId="0" borderId="0"/>
    <xf numFmtId="0" fontId="5" fillId="23" borderId="5" applyNumberFormat="0" applyFont="0" applyAlignment="0" applyProtection="0"/>
    <xf numFmtId="9" fontId="8"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173" fontId="28" fillId="0" borderId="0" applyFont="0" applyFill="0" applyBorder="0" applyAlignment="0" applyProtection="0"/>
    <xf numFmtId="0" fontId="4" fillId="0" borderId="0"/>
    <xf numFmtId="9" fontId="28"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4" fillId="0" borderId="0"/>
    <xf numFmtId="0" fontId="12" fillId="17" borderId="2" applyNumberFormat="0" applyAlignment="0" applyProtection="0"/>
    <xf numFmtId="0" fontId="13" fillId="0" borderId="3" applyNumberFormat="0" applyFill="0" applyAlignment="0" applyProtection="0"/>
    <xf numFmtId="188" fontId="6" fillId="0" borderId="49">
      <alignment horizontal="right"/>
    </xf>
    <xf numFmtId="188" fontId="6" fillId="0" borderId="49">
      <alignment horizontal="right"/>
    </xf>
    <xf numFmtId="2" fontId="6" fillId="0" borderId="0"/>
    <xf numFmtId="2" fontId="6" fillId="0" borderId="0"/>
    <xf numFmtId="2" fontId="6" fillId="0" borderId="0"/>
    <xf numFmtId="189" fontId="6" fillId="0" borderId="0"/>
    <xf numFmtId="189" fontId="6" fillId="0" borderId="0"/>
    <xf numFmtId="189" fontId="6" fillId="0" borderId="0"/>
    <xf numFmtId="190" fontId="7" fillId="0" borderId="0"/>
    <xf numFmtId="190" fontId="7" fillId="0" borderId="0"/>
    <xf numFmtId="190" fontId="7" fillId="0" borderId="0"/>
    <xf numFmtId="188" fontId="6" fillId="0" borderId="49">
      <alignment horizontal="right"/>
    </xf>
    <xf numFmtId="191" fontId="4" fillId="0" borderId="0">
      <protection locked="0"/>
    </xf>
    <xf numFmtId="3" fontId="33" fillId="0" borderId="0" applyFont="0" applyFill="0" applyBorder="0" applyAlignment="0" applyProtection="0"/>
    <xf numFmtId="192" fontId="4" fillId="0" borderId="0">
      <protection locked="0"/>
    </xf>
    <xf numFmtId="193" fontId="33" fillId="0" borderId="0" applyFont="0" applyFill="0" applyBorder="0" applyAlignment="0" applyProtection="0"/>
    <xf numFmtId="194" fontId="4" fillId="0" borderId="0">
      <protection locked="0"/>
    </xf>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6" fontId="4" fillId="0" borderId="0">
      <protection locked="0"/>
    </xf>
    <xf numFmtId="0" fontId="35" fillId="0" borderId="0" applyNumberFormat="0" applyFill="0" applyBorder="0" applyAlignment="0" applyProtection="0"/>
    <xf numFmtId="0" fontId="36" fillId="0" borderId="0" applyNumberFormat="0" applyFill="0" applyBorder="0" applyAlignment="0" applyProtection="0"/>
    <xf numFmtId="197" fontId="4" fillId="0" borderId="0">
      <protection locked="0"/>
    </xf>
    <xf numFmtId="197" fontId="4" fillId="0" borderId="0">
      <protection locked="0"/>
    </xf>
    <xf numFmtId="0" fontId="16" fillId="3" borderId="0" applyNumberFormat="0" applyBorder="0" applyAlignment="0" applyProtection="0"/>
    <xf numFmtId="198" fontId="6" fillId="0" borderId="0">
      <alignment horizontal="right"/>
    </xf>
    <xf numFmtId="198" fontId="6" fillId="0" borderId="0">
      <alignment horizontal="right"/>
    </xf>
    <xf numFmtId="198" fontId="6" fillId="0" borderId="0">
      <alignment horizontal="right"/>
    </xf>
    <xf numFmtId="199" fontId="6" fillId="0" borderId="0" applyFont="0" applyFill="0" applyBorder="0" applyAlignment="0">
      <alignment horizontal="center"/>
    </xf>
    <xf numFmtId="199" fontId="6" fillId="0" borderId="0" applyFont="0" applyFill="0" applyBorder="0" applyAlignment="0">
      <alignment horizontal="center"/>
    </xf>
    <xf numFmtId="2" fontId="6" fillId="0" borderId="4" applyFont="0" applyBorder="0"/>
    <xf numFmtId="169" fontId="8"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200" fontId="6" fillId="0" borderId="0">
      <alignment horizontal="right"/>
    </xf>
    <xf numFmtId="200" fontId="6" fillId="0" borderId="0">
      <alignment horizontal="right"/>
    </xf>
    <xf numFmtId="200" fontId="6" fillId="0" borderId="0">
      <alignment horizontal="right"/>
    </xf>
    <xf numFmtId="201" fontId="4" fillId="0" borderId="0" applyFont="0" applyFill="0" applyBorder="0" applyAlignment="0" applyProtection="0"/>
    <xf numFmtId="201"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64" fontId="4" fillId="0" borderId="0" applyFont="0" applyFill="0" applyBorder="0" applyAlignment="0" applyProtection="0"/>
    <xf numFmtId="168" fontId="8" fillId="0" borderId="0" applyFont="0" applyFill="0" applyBorder="0" applyAlignment="0" applyProtection="0"/>
    <xf numFmtId="193" fontId="38" fillId="0" borderId="0" applyFont="0" applyFill="0" applyBorder="0" applyAlignment="0" applyProtection="0"/>
    <xf numFmtId="0" fontId="17" fillId="22" borderId="0" applyNumberFormat="0" applyBorder="0" applyAlignment="0" applyProtection="0"/>
    <xf numFmtId="202" fontId="6" fillId="0" borderId="0" applyFont="0" applyFill="0" applyBorder="0" applyAlignment="0">
      <alignment horizontal="center"/>
    </xf>
    <xf numFmtId="202" fontId="6" fillId="0" borderId="0" applyFont="0" applyFill="0" applyBorder="0" applyAlignment="0">
      <alignment horizontal="center"/>
    </xf>
    <xf numFmtId="0" fontId="4" fillId="0" borderId="0"/>
    <xf numFmtId="0" fontId="4" fillId="0" borderId="0"/>
    <xf numFmtId="0" fontId="37" fillId="0" borderId="0"/>
    <xf numFmtId="0" fontId="1" fillId="0" borderId="0"/>
    <xf numFmtId="0" fontId="37"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23" borderId="5" applyNumberFormat="0" applyFont="0" applyAlignment="0" applyProtection="0"/>
    <xf numFmtId="203" fontId="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0" fontId="40" fillId="0" borderId="0">
      <alignment vertical="top"/>
    </xf>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197" fontId="4" fillId="0" borderId="54">
      <protection locked="0"/>
    </xf>
    <xf numFmtId="0" fontId="44" fillId="0" borderId="0"/>
    <xf numFmtId="0" fontId="45" fillId="0" borderId="0" applyNumberFormat="0" applyFill="0" applyBorder="0" applyAlignment="0" applyProtection="0">
      <alignment vertical="top"/>
      <protection locked="0"/>
    </xf>
  </cellStyleXfs>
  <cellXfs count="405">
    <xf numFmtId="0" fontId="0" fillId="0" borderId="0" xfId="0"/>
    <xf numFmtId="0" fontId="29" fillId="0" borderId="0" xfId="89" applyFont="1"/>
    <xf numFmtId="0" fontId="29" fillId="0" borderId="0" xfId="89" applyFont="1" applyAlignment="1">
      <alignment horizontal="center"/>
    </xf>
    <xf numFmtId="0" fontId="31" fillId="0" borderId="0" xfId="90" applyFont="1"/>
    <xf numFmtId="0" fontId="30" fillId="0" borderId="0" xfId="90" applyFont="1"/>
    <xf numFmtId="0" fontId="32" fillId="0" borderId="0" xfId="89" applyFont="1"/>
    <xf numFmtId="0" fontId="32" fillId="0" borderId="0" xfId="89" applyFont="1" applyAlignment="1">
      <alignment horizontal="center"/>
    </xf>
    <xf numFmtId="0" fontId="32" fillId="0" borderId="38" xfId="89" applyFont="1" applyBorder="1"/>
    <xf numFmtId="0" fontId="32" fillId="0" borderId="39" xfId="89" applyFont="1" applyBorder="1"/>
    <xf numFmtId="0" fontId="32" fillId="0" borderId="36" xfId="89" applyFont="1" applyBorder="1"/>
    <xf numFmtId="0" fontId="32" fillId="0" borderId="37" xfId="89" applyFont="1" applyBorder="1"/>
    <xf numFmtId="0" fontId="32" fillId="0" borderId="0" xfId="90" applyFont="1"/>
    <xf numFmtId="0" fontId="32" fillId="0" borderId="36" xfId="90" applyFont="1" applyBorder="1"/>
    <xf numFmtId="0" fontId="32" fillId="0" borderId="37" xfId="90" applyFont="1" applyBorder="1"/>
    <xf numFmtId="182" fontId="32" fillId="0" borderId="37" xfId="90" applyNumberFormat="1" applyFont="1" applyBorder="1"/>
    <xf numFmtId="184" fontId="32" fillId="0" borderId="37" xfId="90" applyNumberFormat="1" applyFont="1" applyBorder="1"/>
    <xf numFmtId="0" fontId="29" fillId="0" borderId="36" xfId="89" applyFont="1" applyBorder="1"/>
    <xf numFmtId="0" fontId="29" fillId="0" borderId="37" xfId="89" applyFont="1" applyBorder="1"/>
    <xf numFmtId="0" fontId="30" fillId="0" borderId="0" xfId="0" applyFont="1"/>
    <xf numFmtId="0" fontId="32" fillId="25" borderId="0" xfId="89" applyFont="1" applyFill="1"/>
    <xf numFmtId="0" fontId="32" fillId="25" borderId="36" xfId="89" applyFont="1" applyFill="1" applyBorder="1"/>
    <xf numFmtId="0" fontId="29" fillId="25" borderId="0" xfId="89" applyFont="1" applyFill="1"/>
    <xf numFmtId="0" fontId="32" fillId="25" borderId="37" xfId="89" applyFont="1" applyFill="1" applyBorder="1"/>
    <xf numFmtId="0" fontId="46" fillId="0" borderId="0" xfId="89" applyFont="1"/>
    <xf numFmtId="0" fontId="30" fillId="0" borderId="0" xfId="0" applyFont="1" applyBorder="1"/>
    <xf numFmtId="0" fontId="30" fillId="0" borderId="0" xfId="0" applyFont="1" applyFill="1"/>
    <xf numFmtId="0" fontId="30" fillId="0" borderId="38" xfId="0" applyFont="1" applyBorder="1"/>
    <xf numFmtId="0" fontId="30" fillId="0" borderId="81" xfId="0" applyFont="1" applyBorder="1"/>
    <xf numFmtId="0" fontId="30" fillId="0" borderId="36" xfId="0" applyFont="1" applyBorder="1"/>
    <xf numFmtId="0" fontId="30" fillId="0" borderId="37" xfId="0" applyFont="1" applyFill="1" applyBorder="1"/>
    <xf numFmtId="0" fontId="32" fillId="0" borderId="37" xfId="0" applyFont="1" applyFill="1" applyBorder="1" applyAlignment="1">
      <alignment horizontal="center" wrapText="1"/>
    </xf>
    <xf numFmtId="0" fontId="43" fillId="0" borderId="37" xfId="255" applyFont="1" applyFill="1" applyBorder="1" applyAlignment="1">
      <alignment horizontal="center" vertical="center"/>
    </xf>
    <xf numFmtId="0" fontId="43" fillId="0" borderId="37" xfId="0" applyFont="1" applyFill="1" applyBorder="1" applyAlignment="1">
      <alignment horizontal="center" vertical="center"/>
    </xf>
    <xf numFmtId="0" fontId="43" fillId="0" borderId="37" xfId="0" applyFont="1" applyFill="1" applyBorder="1" applyAlignment="1">
      <alignment vertical="center"/>
    </xf>
    <xf numFmtId="1" fontId="43" fillId="0" borderId="37" xfId="0" applyNumberFormat="1" applyFont="1" applyFill="1" applyBorder="1" applyAlignment="1">
      <alignment horizontal="center" vertical="center"/>
    </xf>
    <xf numFmtId="0" fontId="43" fillId="0" borderId="37" xfId="0" applyFont="1" applyFill="1" applyBorder="1" applyAlignment="1">
      <alignment horizontal="center"/>
    </xf>
    <xf numFmtId="0" fontId="42" fillId="0" borderId="37" xfId="0" applyFont="1" applyFill="1" applyBorder="1" applyAlignment="1" applyProtection="1">
      <alignment horizontal="center"/>
      <protection locked="0"/>
    </xf>
    <xf numFmtId="0" fontId="42" fillId="0" borderId="37" xfId="0" applyFont="1" applyFill="1" applyBorder="1" applyAlignment="1">
      <alignment horizontal="center" vertical="center"/>
    </xf>
    <xf numFmtId="4" fontId="30" fillId="0" borderId="37" xfId="0" applyNumberFormat="1" applyFont="1" applyFill="1" applyBorder="1" applyAlignment="1">
      <alignment horizontal="center" vertical="center"/>
    </xf>
    <xf numFmtId="0" fontId="42" fillId="0" borderId="37" xfId="0" applyFont="1" applyFill="1" applyBorder="1" applyAlignment="1">
      <alignment horizontal="left" vertical="center"/>
    </xf>
    <xf numFmtId="0" fontId="42" fillId="0" borderId="37" xfId="0" applyFont="1" applyFill="1" applyBorder="1" applyAlignment="1">
      <alignment horizontal="center"/>
    </xf>
    <xf numFmtId="173" fontId="30" fillId="0" borderId="37" xfId="34" applyFont="1" applyFill="1" applyBorder="1"/>
    <xf numFmtId="173" fontId="30" fillId="0" borderId="37" xfId="0" applyNumberFormat="1" applyFont="1" applyFill="1" applyBorder="1"/>
    <xf numFmtId="0" fontId="42" fillId="0" borderId="37" xfId="0" applyFont="1" applyFill="1" applyBorder="1" applyAlignment="1">
      <alignment horizontal="center" wrapText="1"/>
    </xf>
    <xf numFmtId="173" fontId="30" fillId="0" borderId="37" xfId="34" applyFont="1" applyFill="1" applyBorder="1" applyAlignment="1">
      <alignment horizontal="center" wrapText="1"/>
    </xf>
    <xf numFmtId="166" fontId="30" fillId="0" borderId="37" xfId="0" applyNumberFormat="1" applyFont="1" applyFill="1" applyBorder="1"/>
    <xf numFmtId="43" fontId="30" fillId="0" borderId="37" xfId="34" applyNumberFormat="1" applyFont="1" applyFill="1" applyBorder="1"/>
    <xf numFmtId="43" fontId="30" fillId="0" borderId="37" xfId="0" applyNumberFormat="1" applyFont="1" applyFill="1" applyBorder="1"/>
    <xf numFmtId="0" fontId="31" fillId="0" borderId="37" xfId="0" applyFont="1" applyFill="1" applyBorder="1"/>
    <xf numFmtId="0" fontId="30" fillId="0" borderId="37" xfId="0" applyFont="1" applyFill="1" applyBorder="1" applyAlignment="1">
      <alignment horizontal="center"/>
    </xf>
    <xf numFmtId="0" fontId="41" fillId="0" borderId="37" xfId="0" applyFont="1" applyFill="1" applyBorder="1" applyAlignment="1">
      <alignment wrapText="1"/>
    </xf>
    <xf numFmtId="0" fontId="32" fillId="0" borderId="37" xfId="0" applyFont="1" applyFill="1" applyBorder="1" applyAlignment="1">
      <alignment horizontal="right"/>
    </xf>
    <xf numFmtId="0" fontId="30" fillId="0" borderId="82" xfId="0" applyFont="1" applyBorder="1"/>
    <xf numFmtId="0" fontId="30" fillId="0" borderId="83" xfId="0" applyFont="1" applyBorder="1"/>
    <xf numFmtId="0" fontId="30" fillId="0" borderId="84" xfId="0" applyFont="1" applyFill="1" applyBorder="1"/>
    <xf numFmtId="0" fontId="49" fillId="0" borderId="0" xfId="0" applyFont="1" applyBorder="1"/>
    <xf numFmtId="0" fontId="49" fillId="0" borderId="63" xfId="0" applyFont="1" applyBorder="1" applyAlignment="1">
      <alignment horizontal="center"/>
    </xf>
    <xf numFmtId="0" fontId="51" fillId="0" borderId="55" xfId="0" applyFont="1" applyBorder="1" applyAlignment="1">
      <alignment horizontal="center"/>
    </xf>
    <xf numFmtId="0" fontId="49" fillId="0" borderId="55" xfId="0" applyFont="1" applyBorder="1" applyAlignment="1">
      <alignment vertical="center"/>
    </xf>
    <xf numFmtId="0" fontId="49" fillId="0" borderId="74" xfId="0" applyFont="1" applyBorder="1" applyAlignment="1">
      <alignment vertical="center"/>
    </xf>
    <xf numFmtId="0" fontId="49" fillId="0" borderId="60" xfId="0" applyFont="1" applyBorder="1" applyAlignment="1">
      <alignment horizontal="center"/>
    </xf>
    <xf numFmtId="0" fontId="49" fillId="0" borderId="59" xfId="0" applyFont="1" applyBorder="1" applyAlignment="1">
      <alignment horizontal="right" vertical="center"/>
    </xf>
    <xf numFmtId="0" fontId="49" fillId="0" borderId="29" xfId="0" applyFont="1" applyBorder="1" applyAlignment="1">
      <alignment horizontal="center" vertical="center"/>
    </xf>
    <xf numFmtId="0" fontId="49" fillId="0" borderId="35" xfId="0" applyFont="1" applyBorder="1" applyAlignment="1">
      <alignment horizontal="center" vertical="center"/>
    </xf>
    <xf numFmtId="0" fontId="49" fillId="0" borderId="11" xfId="0" applyFont="1" applyBorder="1" applyAlignment="1">
      <alignment horizontal="center"/>
    </xf>
    <xf numFmtId="0" fontId="49" fillId="0" borderId="0" xfId="0" applyFont="1" applyBorder="1" applyAlignment="1">
      <alignment horizontal="right" vertical="center"/>
    </xf>
    <xf numFmtId="1" fontId="49" fillId="0" borderId="18" xfId="0" applyNumberFormat="1" applyFont="1" applyBorder="1" applyAlignment="1">
      <alignment horizontal="center" vertical="center"/>
    </xf>
    <xf numFmtId="1" fontId="49" fillId="0" borderId="30" xfId="0" applyNumberFormat="1" applyFont="1" applyBorder="1" applyAlignment="1">
      <alignment horizontal="center" vertical="center"/>
    </xf>
    <xf numFmtId="1" fontId="49" fillId="0" borderId="12" xfId="0" applyNumberFormat="1" applyFont="1" applyBorder="1" applyAlignment="1">
      <alignment horizontal="center" vertical="center"/>
    </xf>
    <xf numFmtId="0" fontId="49" fillId="0" borderId="73" xfId="0" applyFont="1" applyBorder="1" applyAlignment="1">
      <alignment horizontal="left"/>
    </xf>
    <xf numFmtId="0" fontId="49" fillId="0" borderId="56" xfId="0" applyFont="1" applyBorder="1" applyAlignment="1">
      <alignment horizontal="center"/>
    </xf>
    <xf numFmtId="0" fontId="49" fillId="0" borderId="72" xfId="0" applyFont="1" applyBorder="1" applyAlignment="1">
      <alignment horizontal="center"/>
    </xf>
    <xf numFmtId="0" fontId="49" fillId="0" borderId="27" xfId="0" applyFont="1" applyBorder="1"/>
    <xf numFmtId="0" fontId="49" fillId="0" borderId="31" xfId="0" applyFont="1" applyBorder="1"/>
    <xf numFmtId="0" fontId="49" fillId="0" borderId="70" xfId="0" applyFont="1" applyBorder="1"/>
    <xf numFmtId="0" fontId="49" fillId="0" borderId="60" xfId="0" applyFont="1" applyBorder="1"/>
    <xf numFmtId="0" fontId="49" fillId="0" borderId="59" xfId="0" applyFont="1" applyBorder="1"/>
    <xf numFmtId="0" fontId="49" fillId="0" borderId="58" xfId="0" applyFont="1" applyBorder="1"/>
    <xf numFmtId="0" fontId="49" fillId="0" borderId="11" xfId="0" applyFont="1" applyBorder="1"/>
    <xf numFmtId="0" fontId="49" fillId="0" borderId="12" xfId="0" applyFont="1" applyBorder="1"/>
    <xf numFmtId="0" fontId="51" fillId="24" borderId="71" xfId="0" applyFont="1" applyFill="1" applyBorder="1" applyAlignment="1">
      <alignment horizontal="center" vertical="center"/>
    </xf>
    <xf numFmtId="0" fontId="49" fillId="24" borderId="69" xfId="0" applyFont="1" applyFill="1" applyBorder="1" applyAlignment="1">
      <alignment horizontal="center" vertical="center"/>
    </xf>
    <xf numFmtId="4" fontId="49" fillId="24" borderId="69" xfId="0" applyNumberFormat="1" applyFont="1" applyFill="1" applyBorder="1" applyAlignment="1">
      <alignment horizontal="center" vertical="center"/>
    </xf>
    <xf numFmtId="0" fontId="51" fillId="24" borderId="29" xfId="0" applyFont="1" applyFill="1" applyBorder="1" applyAlignment="1">
      <alignment horizontal="center"/>
    </xf>
    <xf numFmtId="0" fontId="51" fillId="24" borderId="35" xfId="0" applyFont="1" applyFill="1" applyBorder="1" applyAlignment="1">
      <alignment horizontal="center"/>
    </xf>
    <xf numFmtId="173" fontId="49" fillId="0" borderId="18" xfId="34" applyFont="1" applyBorder="1"/>
    <xf numFmtId="173" fontId="49" fillId="0" borderId="30" xfId="34" applyFont="1" applyBorder="1"/>
    <xf numFmtId="0" fontId="49" fillId="0" borderId="63" xfId="0" applyFont="1" applyBorder="1"/>
    <xf numFmtId="0" fontId="49" fillId="0" borderId="55" xfId="0" applyFont="1" applyBorder="1"/>
    <xf numFmtId="0" fontId="49" fillId="0" borderId="65" xfId="0" applyFont="1" applyBorder="1"/>
    <xf numFmtId="0" fontId="49" fillId="0" borderId="66" xfId="0" applyFont="1" applyBorder="1"/>
    <xf numFmtId="173" fontId="49" fillId="0" borderId="64" xfId="34" applyFont="1" applyBorder="1"/>
    <xf numFmtId="173" fontId="49" fillId="0" borderId="61" xfId="0" applyNumberFormat="1" applyFont="1" applyBorder="1"/>
    <xf numFmtId="2" fontId="49" fillId="0" borderId="18" xfId="0" applyNumberFormat="1" applyFont="1" applyBorder="1"/>
    <xf numFmtId="0" fontId="49" fillId="0" borderId="20" xfId="0" applyFont="1" applyBorder="1"/>
    <xf numFmtId="173" fontId="49" fillId="0" borderId="42" xfId="34" applyFont="1" applyBorder="1"/>
    <xf numFmtId="173" fontId="49" fillId="0" borderId="61" xfId="34" applyFont="1" applyBorder="1"/>
    <xf numFmtId="0" fontId="51" fillId="24" borderId="29" xfId="0" applyFont="1" applyFill="1" applyBorder="1"/>
    <xf numFmtId="2" fontId="49" fillId="0" borderId="18" xfId="0" applyNumberFormat="1" applyFont="1" applyBorder="1" applyAlignment="1">
      <alignment horizontal="center"/>
    </xf>
    <xf numFmtId="2" fontId="49" fillId="0" borderId="22" xfId="0" applyNumberFormat="1" applyFont="1" applyBorder="1" applyAlignment="1">
      <alignment horizontal="center"/>
    </xf>
    <xf numFmtId="0" fontId="49" fillId="0" borderId="64" xfId="0" applyFont="1" applyBorder="1"/>
    <xf numFmtId="0" fontId="49" fillId="0" borderId="14" xfId="0" applyFont="1" applyBorder="1"/>
    <xf numFmtId="173" fontId="49" fillId="0" borderId="40" xfId="34" applyFont="1" applyBorder="1"/>
    <xf numFmtId="0" fontId="51" fillId="24" borderId="16" xfId="0" applyFont="1" applyFill="1" applyBorder="1" applyAlignment="1">
      <alignment horizontal="center" wrapText="1"/>
    </xf>
    <xf numFmtId="0" fontId="51" fillId="24" borderId="29" xfId="0" applyFont="1" applyFill="1" applyBorder="1" applyAlignment="1">
      <alignment horizontal="center" wrapText="1"/>
    </xf>
    <xf numFmtId="0" fontId="51" fillId="24" borderId="35" xfId="0" applyFont="1" applyFill="1" applyBorder="1" applyAlignment="1">
      <alignment horizontal="center" wrapText="1"/>
    </xf>
    <xf numFmtId="0" fontId="49" fillId="0" borderId="21" xfId="0" applyFont="1" applyBorder="1" applyAlignment="1">
      <alignment horizontal="left"/>
    </xf>
    <xf numFmtId="0" fontId="49" fillId="0" borderId="22" xfId="0" applyFont="1" applyBorder="1" applyAlignment="1">
      <alignment horizontal="left"/>
    </xf>
    <xf numFmtId="173" fontId="49" fillId="0" borderId="18" xfId="34" applyFont="1" applyBorder="1" applyAlignment="1">
      <alignment horizontal="center"/>
    </xf>
    <xf numFmtId="0" fontId="49" fillId="0" borderId="22" xfId="95" applyNumberFormat="1" applyFont="1" applyBorder="1" applyAlignment="1">
      <alignment horizontal="center"/>
    </xf>
    <xf numFmtId="166" fontId="49" fillId="0" borderId="25" xfId="0" applyNumberFormat="1" applyFont="1" applyBorder="1" applyAlignment="1">
      <alignment horizontal="center" wrapText="1"/>
    </xf>
    <xf numFmtId="173" fontId="49" fillId="0" borderId="47" xfId="34" applyFont="1" applyBorder="1" applyAlignment="1">
      <alignment horizontal="center" wrapText="1"/>
    </xf>
    <xf numFmtId="166" fontId="49" fillId="24" borderId="61" xfId="0" applyNumberFormat="1" applyFont="1" applyFill="1" applyBorder="1"/>
    <xf numFmtId="43" fontId="49" fillId="0" borderId="22" xfId="34" applyNumberFormat="1" applyFont="1" applyBorder="1"/>
    <xf numFmtId="9" fontId="49" fillId="0" borderId="23" xfId="95" applyFont="1" applyBorder="1"/>
    <xf numFmtId="9" fontId="49" fillId="0" borderId="18" xfId="95" applyFont="1" applyBorder="1" applyAlignment="1">
      <alignment horizontal="center"/>
    </xf>
    <xf numFmtId="43" fontId="49" fillId="0" borderId="30" xfId="34" applyNumberFormat="1" applyFont="1" applyBorder="1"/>
    <xf numFmtId="43" fontId="49" fillId="0" borderId="31" xfId="34" applyNumberFormat="1" applyFont="1" applyBorder="1"/>
    <xf numFmtId="9" fontId="49" fillId="0" borderId="28" xfId="95" applyFont="1" applyBorder="1"/>
    <xf numFmtId="43" fontId="49" fillId="0" borderId="61" xfId="0" applyNumberFormat="1" applyFont="1" applyBorder="1"/>
    <xf numFmtId="43" fontId="49" fillId="24" borderId="61" xfId="0" applyNumberFormat="1" applyFont="1" applyFill="1" applyBorder="1"/>
    <xf numFmtId="0" fontId="49" fillId="0" borderId="56" xfId="0" applyFont="1" applyBorder="1"/>
    <xf numFmtId="0" fontId="49" fillId="0" borderId="0" xfId="0" applyFont="1" applyBorder="1" applyAlignment="1">
      <alignment horizontal="center"/>
    </xf>
    <xf numFmtId="0" fontId="49" fillId="0" borderId="12" xfId="0" applyFont="1" applyBorder="1" applyAlignment="1">
      <alignment horizontal="center"/>
    </xf>
    <xf numFmtId="0" fontId="51" fillId="0" borderId="21" xfId="0" applyFont="1" applyBorder="1"/>
    <xf numFmtId="0" fontId="49" fillId="0" borderId="22" xfId="0" applyFont="1" applyBorder="1"/>
    <xf numFmtId="0" fontId="49" fillId="0" borderId="57" xfId="0" applyFont="1" applyBorder="1"/>
    <xf numFmtId="0" fontId="51" fillId="0" borderId="11" xfId="0" applyFont="1" applyBorder="1" applyAlignment="1">
      <alignment horizontal="left"/>
    </xf>
    <xf numFmtId="0" fontId="49" fillId="0" borderId="0" xfId="0" applyFont="1" applyBorder="1" applyAlignment="1">
      <alignment horizontal="left"/>
    </xf>
    <xf numFmtId="0" fontId="49" fillId="0" borderId="11" xfId="0" applyFont="1" applyBorder="1" applyAlignment="1">
      <alignment horizontal="left"/>
    </xf>
    <xf numFmtId="0" fontId="47" fillId="0" borderId="0" xfId="0" applyFont="1" applyBorder="1"/>
    <xf numFmtId="0" fontId="48" fillId="0" borderId="0" xfId="0" applyFont="1" applyBorder="1"/>
    <xf numFmtId="0" fontId="32" fillId="0" borderId="0" xfId="89" applyFont="1" applyBorder="1"/>
    <xf numFmtId="0" fontId="51" fillId="0" borderId="20" xfId="126" applyFont="1" applyBorder="1" applyAlignment="1">
      <alignment horizontal="center" vertical="center" wrapText="1"/>
    </xf>
    <xf numFmtId="0" fontId="51" fillId="24" borderId="41" xfId="73" applyFont="1" applyFill="1" applyBorder="1" applyAlignment="1">
      <alignment vertical="center"/>
    </xf>
    <xf numFmtId="0" fontId="51" fillId="24" borderId="43" xfId="73" applyFont="1" applyFill="1" applyBorder="1" applyAlignment="1">
      <alignment vertical="center"/>
    </xf>
    <xf numFmtId="0" fontId="51" fillId="24" borderId="44" xfId="73" applyFont="1" applyFill="1" applyBorder="1" applyAlignment="1">
      <alignment vertical="center"/>
    </xf>
    <xf numFmtId="0" fontId="49" fillId="0" borderId="52" xfId="73" applyFont="1" applyBorder="1" applyAlignment="1">
      <alignment horizontal="center" vertical="center"/>
    </xf>
    <xf numFmtId="0" fontId="49" fillId="0" borderId="18" xfId="74" applyFont="1" applyBorder="1" applyAlignment="1">
      <alignment horizontal="center" vertical="center"/>
    </xf>
    <xf numFmtId="0" fontId="49" fillId="0" borderId="18" xfId="74" applyFont="1" applyBorder="1" applyAlignment="1">
      <alignment horizontal="left" vertical="center" wrapText="1"/>
    </xf>
    <xf numFmtId="4" fontId="49" fillId="0" borderId="18" xfId="39" applyNumberFormat="1" applyFont="1" applyBorder="1" applyAlignment="1">
      <alignment vertical="center" wrapText="1"/>
    </xf>
    <xf numFmtId="167" fontId="49" fillId="0" borderId="18" xfId="62" applyNumberFormat="1" applyFont="1" applyBorder="1" applyAlignment="1">
      <alignment horizontal="right" vertical="center" wrapText="1"/>
    </xf>
    <xf numFmtId="167" fontId="49" fillId="0" borderId="47" xfId="62" applyNumberFormat="1" applyFont="1" applyBorder="1" applyAlignment="1">
      <alignment horizontal="right" vertical="center" wrapText="1"/>
    </xf>
    <xf numFmtId="0" fontId="49" fillId="0" borderId="13" xfId="73" applyFont="1" applyBorder="1" applyAlignment="1">
      <alignment horizontal="left" vertical="center"/>
    </xf>
    <xf numFmtId="0" fontId="49" fillId="0" borderId="14" xfId="74" applyFont="1" applyBorder="1" applyAlignment="1">
      <alignment horizontal="center" vertical="center"/>
    </xf>
    <xf numFmtId="0" fontId="49" fillId="0" borderId="14" xfId="74" applyFont="1" applyBorder="1" applyAlignment="1">
      <alignment horizontal="left" vertical="center" wrapText="1"/>
    </xf>
    <xf numFmtId="167" fontId="49" fillId="0" borderId="24" xfId="62" applyNumberFormat="1" applyFont="1" applyBorder="1" applyAlignment="1">
      <alignment horizontal="right" vertical="center" wrapText="1"/>
    </xf>
    <xf numFmtId="176" fontId="51" fillId="0" borderId="40" xfId="39" applyNumberFormat="1" applyFont="1" applyBorder="1" applyAlignment="1">
      <alignment horizontal="right" vertical="center"/>
    </xf>
    <xf numFmtId="0" fontId="49" fillId="0" borderId="18" xfId="74" applyFont="1" applyBorder="1" applyAlignment="1">
      <alignment horizontal="left" vertical="center"/>
    </xf>
    <xf numFmtId="167" fontId="49" fillId="0" borderId="30" xfId="62" applyNumberFormat="1" applyFont="1" applyBorder="1" applyAlignment="1">
      <alignment horizontal="right" vertical="center" wrapText="1"/>
    </xf>
    <xf numFmtId="0" fontId="49" fillId="0" borderId="18" xfId="135" applyFont="1" applyBorder="1" applyAlignment="1">
      <alignment horizontal="center" vertical="center"/>
    </xf>
    <xf numFmtId="0" fontId="49" fillId="0" borderId="18" xfId="135" applyFont="1" applyBorder="1" applyAlignment="1">
      <alignment horizontal="left" vertical="center"/>
    </xf>
    <xf numFmtId="0" fontId="49" fillId="0" borderId="14" xfId="89" applyFont="1" applyBorder="1"/>
    <xf numFmtId="0" fontId="49" fillId="0" borderId="14" xfId="89" applyFont="1" applyBorder="1" applyAlignment="1">
      <alignment horizontal="center"/>
    </xf>
    <xf numFmtId="0" fontId="49" fillId="0" borderId="18" xfId="73" applyFont="1" applyBorder="1" applyAlignment="1">
      <alignment horizontal="center" vertical="center"/>
    </xf>
    <xf numFmtId="0" fontId="49" fillId="0" borderId="18" xfId="73" applyFont="1" applyBorder="1" applyAlignment="1">
      <alignment horizontal="left" vertical="center" wrapText="1"/>
    </xf>
    <xf numFmtId="0" fontId="49" fillId="0" borderId="18" xfId="126" applyFont="1" applyBorder="1" applyAlignment="1">
      <alignment horizontal="center" vertical="center"/>
    </xf>
    <xf numFmtId="0" fontId="49" fillId="0" borderId="18" xfId="135" applyFont="1" applyBorder="1" applyAlignment="1">
      <alignment horizontal="left" vertical="center" wrapText="1"/>
    </xf>
    <xf numFmtId="167" fontId="49" fillId="0" borderId="18" xfId="62" quotePrefix="1" applyNumberFormat="1" applyFont="1" applyBorder="1" applyAlignment="1">
      <alignment horizontal="right" vertical="center" wrapText="1"/>
    </xf>
    <xf numFmtId="0" fontId="49" fillId="0" borderId="52" xfId="135" applyFont="1" applyBorder="1" applyAlignment="1">
      <alignment horizontal="center" vertical="center"/>
    </xf>
    <xf numFmtId="0" fontId="49" fillId="0" borderId="18" xfId="73" applyFont="1" applyBorder="1" applyAlignment="1">
      <alignment horizontal="center" vertical="center" wrapText="1"/>
    </xf>
    <xf numFmtId="0" fontId="49" fillId="0" borderId="51" xfId="73" applyFont="1" applyBorder="1" applyAlignment="1">
      <alignment horizontal="left" vertical="center"/>
    </xf>
    <xf numFmtId="0" fontId="49" fillId="0" borderId="0" xfId="73" applyFont="1" applyAlignment="1">
      <alignment horizontal="center" vertical="center"/>
    </xf>
    <xf numFmtId="0" fontId="49" fillId="0" borderId="0" xfId="73" applyFont="1" applyAlignment="1">
      <alignment horizontal="left" vertical="center" wrapText="1"/>
    </xf>
    <xf numFmtId="167" fontId="49" fillId="0" borderId="45" xfId="62" applyNumberFormat="1" applyFont="1" applyBorder="1" applyAlignment="1">
      <alignment horizontal="right" vertical="center" wrapText="1"/>
    </xf>
    <xf numFmtId="176" fontId="51" fillId="0" borderId="50" xfId="39" applyNumberFormat="1" applyFont="1" applyBorder="1" applyAlignment="1">
      <alignment horizontal="right" vertical="center"/>
    </xf>
    <xf numFmtId="0" fontId="49" fillId="0" borderId="33" xfId="73" applyFont="1" applyBorder="1" applyAlignment="1">
      <alignment horizontal="center" vertical="center"/>
    </xf>
    <xf numFmtId="2" fontId="49" fillId="0" borderId="14" xfId="73" applyNumberFormat="1" applyFont="1" applyBorder="1" applyAlignment="1">
      <alignment horizontal="center" vertical="center"/>
    </xf>
    <xf numFmtId="0" fontId="49" fillId="0" borderId="14" xfId="73" applyFont="1" applyBorder="1" applyAlignment="1">
      <alignment horizontal="left" vertical="center"/>
    </xf>
    <xf numFmtId="0" fontId="49" fillId="0" borderId="14" xfId="73" applyFont="1" applyBorder="1" applyAlignment="1">
      <alignment horizontal="center" vertical="center"/>
    </xf>
    <xf numFmtId="0" fontId="49" fillId="0" borderId="14" xfId="73" applyFont="1" applyBorder="1" applyAlignment="1">
      <alignment horizontal="left" vertical="center" wrapText="1"/>
    </xf>
    <xf numFmtId="187" fontId="51" fillId="24" borderId="44" xfId="73" applyNumberFormat="1" applyFont="1" applyFill="1" applyBorder="1" applyAlignment="1">
      <alignment vertical="center"/>
    </xf>
    <xf numFmtId="49" fontId="51" fillId="0" borderId="0" xfId="131" applyNumberFormat="1" applyFont="1" applyAlignment="1">
      <alignment horizontal="right" vertical="center"/>
    </xf>
    <xf numFmtId="186" fontId="51" fillId="0" borderId="0" xfId="131" applyNumberFormat="1" applyFont="1" applyAlignment="1">
      <alignment vertical="center"/>
    </xf>
    <xf numFmtId="0" fontId="49" fillId="0" borderId="0" xfId="128" applyFont="1"/>
    <xf numFmtId="0" fontId="49" fillId="0" borderId="0" xfId="128" applyFont="1" applyAlignment="1">
      <alignment horizontal="center"/>
    </xf>
    <xf numFmtId="0" fontId="53" fillId="0" borderId="17" xfId="128" applyFont="1" applyBorder="1" applyAlignment="1">
      <alignment horizontal="right" vertical="center"/>
    </xf>
    <xf numFmtId="181" fontId="49" fillId="0" borderId="35" xfId="129" applyNumberFormat="1" applyFont="1" applyBorder="1" applyAlignment="1">
      <alignment vertical="center"/>
    </xf>
    <xf numFmtId="0" fontId="49" fillId="0" borderId="21" xfId="128" applyFont="1" applyBorder="1" applyAlignment="1">
      <alignment horizontal="left" vertical="center"/>
    </xf>
    <xf numFmtId="180" fontId="49" fillId="0" borderId="22" xfId="129" applyNumberFormat="1" applyFont="1" applyBorder="1" applyAlignment="1">
      <alignment horizontal="center" vertical="center"/>
    </xf>
    <xf numFmtId="0" fontId="51" fillId="0" borderId="22" xfId="128" applyFont="1" applyBorder="1" applyAlignment="1">
      <alignment vertical="center"/>
    </xf>
    <xf numFmtId="0" fontId="51" fillId="0" borderId="23" xfId="128" applyFont="1" applyBorder="1" applyAlignment="1">
      <alignment horizontal="right" vertical="center"/>
    </xf>
    <xf numFmtId="181" fontId="49" fillId="0" borderId="30" xfId="129" applyNumberFormat="1" applyFont="1" applyBorder="1" applyAlignment="1">
      <alignment vertical="center"/>
    </xf>
    <xf numFmtId="0" fontId="49" fillId="0" borderId="0" xfId="126" applyFont="1" applyAlignment="1">
      <alignment horizontal="center" vertical="center"/>
    </xf>
    <xf numFmtId="9" fontId="49" fillId="0" borderId="22" xfId="129" applyNumberFormat="1" applyFont="1" applyBorder="1" applyAlignment="1">
      <alignment horizontal="center" vertical="center"/>
    </xf>
    <xf numFmtId="181" fontId="49" fillId="0" borderId="22" xfId="129" applyNumberFormat="1" applyFont="1" applyBorder="1" applyAlignment="1">
      <alignment vertical="center"/>
    </xf>
    <xf numFmtId="0" fontId="49" fillId="0" borderId="23" xfId="128" applyFont="1" applyBorder="1" applyAlignment="1">
      <alignment vertical="center"/>
    </xf>
    <xf numFmtId="0" fontId="51" fillId="0" borderId="21" xfId="128" applyFont="1" applyBorder="1" applyAlignment="1">
      <alignment horizontal="left" vertical="center"/>
    </xf>
    <xf numFmtId="181" fontId="51" fillId="0" borderId="30" xfId="129" applyNumberFormat="1" applyFont="1" applyBorder="1" applyAlignment="1">
      <alignment vertical="center"/>
    </xf>
    <xf numFmtId="0" fontId="49" fillId="0" borderId="21" xfId="128" applyFont="1" applyBorder="1" applyAlignment="1">
      <alignment horizontal="left" vertical="center" wrapText="1"/>
    </xf>
    <xf numFmtId="0" fontId="49" fillId="0" borderId="23" xfId="128" applyFont="1" applyBorder="1" applyAlignment="1">
      <alignment horizontal="right" vertical="center"/>
    </xf>
    <xf numFmtId="0" fontId="51" fillId="0" borderId="27" xfId="128" applyFont="1" applyBorder="1" applyAlignment="1">
      <alignment horizontal="left" vertical="center"/>
    </xf>
    <xf numFmtId="9" fontId="49" fillId="0" borderId="31" xfId="129" applyNumberFormat="1" applyFont="1" applyBorder="1" applyAlignment="1">
      <alignment horizontal="center" vertical="center"/>
    </xf>
    <xf numFmtId="181" fontId="51" fillId="0" borderId="31" xfId="129" applyNumberFormat="1" applyFont="1" applyBorder="1" applyAlignment="1">
      <alignment vertical="center"/>
    </xf>
    <xf numFmtId="0" fontId="49" fillId="0" borderId="28" xfId="128" applyFont="1" applyBorder="1" applyAlignment="1">
      <alignment vertical="center"/>
    </xf>
    <xf numFmtId="2" fontId="49" fillId="0" borderId="0" xfId="128" applyNumberFormat="1" applyFont="1"/>
    <xf numFmtId="181" fontId="49" fillId="0" borderId="0" xfId="129" applyNumberFormat="1" applyFont="1"/>
    <xf numFmtId="39" fontId="51" fillId="0" borderId="0" xfId="129" applyNumberFormat="1" applyFont="1" applyAlignment="1">
      <alignment vertical="center"/>
    </xf>
    <xf numFmtId="0" fontId="51" fillId="0" borderId="34" xfId="79" applyFont="1" applyBorder="1" applyAlignment="1">
      <alignment vertical="center"/>
    </xf>
    <xf numFmtId="186" fontId="51" fillId="26" borderId="47" xfId="60" applyNumberFormat="1" applyFont="1" applyFill="1" applyBorder="1" applyAlignment="1">
      <alignment horizontal="center" vertical="center"/>
    </xf>
    <xf numFmtId="186" fontId="51" fillId="26" borderId="18" xfId="60" applyNumberFormat="1" applyFont="1" applyFill="1" applyBorder="1" applyAlignment="1">
      <alignment horizontal="center" vertical="center"/>
    </xf>
    <xf numFmtId="9" fontId="49" fillId="27" borderId="30" xfId="95" applyFont="1" applyFill="1" applyBorder="1" applyAlignment="1">
      <alignment horizontal="center" vertical="center"/>
    </xf>
    <xf numFmtId="0" fontId="51" fillId="0" borderId="21" xfId="128" applyFont="1" applyBorder="1" applyAlignment="1">
      <alignment horizontal="left" vertical="center" wrapText="1"/>
    </xf>
    <xf numFmtId="0" fontId="49" fillId="25" borderId="0" xfId="130" applyFont="1" applyFill="1" applyBorder="1" applyAlignment="1">
      <alignment horizontal="center" vertical="center" wrapText="1"/>
    </xf>
    <xf numFmtId="0" fontId="51" fillId="25" borderId="55" xfId="130" applyFont="1" applyFill="1" applyBorder="1" applyAlignment="1">
      <alignment horizontal="center" vertical="center" wrapText="1"/>
    </xf>
    <xf numFmtId="0" fontId="49" fillId="25" borderId="63" xfId="0" applyFont="1" applyFill="1" applyBorder="1" applyAlignment="1">
      <alignment vertical="center" wrapText="1"/>
    </xf>
    <xf numFmtId="0" fontId="49" fillId="25" borderId="55" xfId="0" applyFont="1" applyFill="1" applyBorder="1" applyAlignment="1">
      <alignment vertical="center" wrapText="1"/>
    </xf>
    <xf numFmtId="0" fontId="49" fillId="25" borderId="65" xfId="0" applyFont="1" applyFill="1" applyBorder="1" applyAlignment="1">
      <alignment vertical="center" wrapText="1"/>
    </xf>
    <xf numFmtId="0" fontId="49" fillId="25" borderId="11" xfId="0" applyFont="1" applyFill="1" applyBorder="1" applyAlignment="1">
      <alignment vertical="center" wrapText="1"/>
    </xf>
    <xf numFmtId="0" fontId="49" fillId="25" borderId="0" xfId="0" applyFont="1" applyFill="1" applyBorder="1" applyAlignment="1">
      <alignment vertical="center" wrapText="1"/>
    </xf>
    <xf numFmtId="0" fontId="49" fillId="25" borderId="45" xfId="0" applyFont="1" applyFill="1" applyBorder="1" applyAlignment="1">
      <alignment vertical="center" wrapText="1"/>
    </xf>
    <xf numFmtId="0" fontId="49" fillId="25" borderId="73" xfId="0" applyFont="1" applyFill="1" applyBorder="1" applyAlignment="1">
      <alignment vertical="center" wrapText="1"/>
    </xf>
    <xf numFmtId="0" fontId="49" fillId="25" borderId="56" xfId="0" applyFont="1" applyFill="1" applyBorder="1" applyAlignment="1">
      <alignment vertical="center" wrapText="1"/>
    </xf>
    <xf numFmtId="0" fontId="49" fillId="25" borderId="67" xfId="0" applyFont="1" applyFill="1" applyBorder="1" applyAlignment="1">
      <alignment vertical="center" wrapText="1"/>
    </xf>
    <xf numFmtId="0" fontId="56" fillId="0" borderId="86" xfId="0" applyFont="1" applyBorder="1" applyAlignment="1">
      <alignment horizontal="left" vertical="center"/>
    </xf>
    <xf numFmtId="0" fontId="57" fillId="0" borderId="86" xfId="0" applyFont="1" applyBorder="1" applyAlignment="1">
      <alignment horizontal="left" vertical="center"/>
    </xf>
    <xf numFmtId="0" fontId="49" fillId="0" borderId="22" xfId="0" applyFont="1" applyBorder="1" applyAlignment="1">
      <alignment horizontal="center"/>
    </xf>
    <xf numFmtId="0" fontId="51" fillId="24" borderId="16" xfId="0" applyFont="1" applyFill="1" applyBorder="1" applyAlignment="1">
      <alignment horizontal="center"/>
    </xf>
    <xf numFmtId="0" fontId="51" fillId="24" borderId="17" xfId="0" applyFont="1" applyFill="1" applyBorder="1" applyAlignment="1">
      <alignment horizontal="center" wrapText="1"/>
    </xf>
    <xf numFmtId="0" fontId="51" fillId="24" borderId="46" xfId="0" applyFont="1" applyFill="1" applyBorder="1" applyAlignment="1">
      <alignment horizontal="center"/>
    </xf>
    <xf numFmtId="0" fontId="51" fillId="0" borderId="59" xfId="0" applyFont="1" applyBorder="1" applyAlignment="1">
      <alignment horizontal="center"/>
    </xf>
    <xf numFmtId="0" fontId="51" fillId="0" borderId="0" xfId="0" applyFont="1" applyBorder="1" applyAlignment="1">
      <alignment horizontal="center"/>
    </xf>
    <xf numFmtId="0" fontId="32" fillId="0" borderId="81" xfId="89" applyFont="1" applyBorder="1"/>
    <xf numFmtId="0" fontId="32" fillId="0" borderId="81" xfId="89" applyFont="1" applyBorder="1" applyAlignment="1">
      <alignment horizontal="center"/>
    </xf>
    <xf numFmtId="0" fontId="32" fillId="0" borderId="82" xfId="90" applyFont="1" applyBorder="1"/>
    <xf numFmtId="0" fontId="32" fillId="0" borderId="83" xfId="89" applyFont="1" applyBorder="1"/>
    <xf numFmtId="0" fontId="32" fillId="0" borderId="83" xfId="89" applyFont="1" applyBorder="1" applyAlignment="1">
      <alignment horizontal="center"/>
    </xf>
    <xf numFmtId="185" fontId="32" fillId="0" borderId="83" xfId="34" applyNumberFormat="1" applyFont="1" applyBorder="1"/>
    <xf numFmtId="0" fontId="32" fillId="0" borderId="84" xfId="89" applyFont="1" applyBorder="1"/>
    <xf numFmtId="0" fontId="30" fillId="0" borderId="39" xfId="0" applyFont="1" applyFill="1" applyBorder="1"/>
    <xf numFmtId="0" fontId="49" fillId="26" borderId="33" xfId="130" applyFont="1" applyFill="1" applyBorder="1" applyAlignment="1">
      <alignment vertical="center" wrapText="1"/>
    </xf>
    <xf numFmtId="0" fontId="49" fillId="26" borderId="18" xfId="130" applyFont="1" applyFill="1" applyBorder="1" applyAlignment="1">
      <alignment vertical="center" wrapText="1"/>
    </xf>
    <xf numFmtId="0" fontId="51" fillId="24" borderId="13" xfId="73" applyFont="1" applyFill="1" applyBorder="1" applyAlignment="1">
      <alignment horizontal="left" vertical="center"/>
    </xf>
    <xf numFmtId="0" fontId="51" fillId="24" borderId="14" xfId="73" applyFont="1" applyFill="1" applyBorder="1" applyAlignment="1">
      <alignment horizontal="left" vertical="center"/>
    </xf>
    <xf numFmtId="0" fontId="51" fillId="24" borderId="15" xfId="73" applyFont="1" applyFill="1" applyBorder="1" applyAlignment="1">
      <alignment horizontal="left" vertical="center"/>
    </xf>
    <xf numFmtId="0" fontId="51" fillId="24" borderId="41" xfId="73" applyFont="1" applyFill="1" applyBorder="1" applyAlignment="1">
      <alignment horizontal="right" vertical="center"/>
    </xf>
    <xf numFmtId="0" fontId="51" fillId="24" borderId="43" xfId="73" applyFont="1" applyFill="1" applyBorder="1" applyAlignment="1">
      <alignment horizontal="right" vertical="center"/>
    </xf>
    <xf numFmtId="0" fontId="51" fillId="24" borderId="53" xfId="73" applyFont="1" applyFill="1" applyBorder="1" applyAlignment="1">
      <alignment horizontal="right" vertical="center"/>
    </xf>
    <xf numFmtId="0" fontId="49" fillId="25" borderId="18" xfId="130" applyFont="1" applyFill="1" applyBorder="1" applyAlignment="1">
      <alignment horizontal="center" vertical="center" wrapText="1"/>
    </xf>
    <xf numFmtId="0" fontId="49" fillId="25" borderId="30" xfId="130" applyFont="1" applyFill="1" applyBorder="1" applyAlignment="1">
      <alignment horizontal="center" vertical="center" wrapText="1"/>
    </xf>
    <xf numFmtId="0" fontId="51" fillId="26" borderId="18" xfId="130" applyFont="1" applyFill="1" applyBorder="1" applyAlignment="1">
      <alignment horizontal="center" vertical="center" wrapText="1"/>
    </xf>
    <xf numFmtId="0" fontId="51" fillId="26" borderId="18" xfId="130" applyFont="1" applyFill="1" applyBorder="1" applyAlignment="1">
      <alignment horizontal="center" vertical="center"/>
    </xf>
    <xf numFmtId="3" fontId="51" fillId="26" borderId="18" xfId="130" applyNumberFormat="1" applyFont="1" applyFill="1" applyBorder="1" applyAlignment="1">
      <alignment horizontal="center" vertical="center" wrapText="1"/>
    </xf>
    <xf numFmtId="3" fontId="51" fillId="26" borderId="18" xfId="130" applyNumberFormat="1" applyFont="1" applyFill="1" applyBorder="1" applyAlignment="1">
      <alignment horizontal="center" vertical="center"/>
    </xf>
    <xf numFmtId="3" fontId="51" fillId="26" borderId="25" xfId="130" applyNumberFormat="1" applyFont="1" applyFill="1" applyBorder="1" applyAlignment="1">
      <alignment horizontal="center" vertical="center" wrapText="1"/>
    </xf>
    <xf numFmtId="0" fontId="49" fillId="0" borderId="16" xfId="79" applyFont="1" applyBorder="1" applyAlignment="1">
      <alignment horizontal="center" vertical="center"/>
    </xf>
    <xf numFmtId="0" fontId="49" fillId="0" borderId="26" xfId="79" applyFont="1" applyBorder="1" applyAlignment="1">
      <alignment horizontal="center" vertical="center"/>
    </xf>
    <xf numFmtId="0" fontId="59" fillId="0" borderId="85" xfId="89" applyFont="1" applyBorder="1" applyAlignment="1">
      <alignment horizontal="center" wrapText="1"/>
    </xf>
    <xf numFmtId="0" fontId="51" fillId="0" borderId="11" xfId="130" applyFont="1" applyBorder="1" applyAlignment="1">
      <alignment horizontal="center"/>
    </xf>
    <xf numFmtId="0" fontId="51" fillId="0" borderId="0" xfId="130" applyFont="1" applyAlignment="1">
      <alignment horizontal="center"/>
    </xf>
    <xf numFmtId="0" fontId="51" fillId="0" borderId="12" xfId="130" applyFont="1" applyBorder="1" applyAlignment="1">
      <alignment horizontal="center"/>
    </xf>
    <xf numFmtId="0" fontId="49" fillId="0" borderId="34" xfId="128" applyFont="1" applyBorder="1" applyAlignment="1">
      <alignment horizontal="left" vertical="center" wrapText="1"/>
    </xf>
    <xf numFmtId="0" fontId="49" fillId="0" borderId="16" xfId="128" applyFont="1" applyBorder="1" applyAlignment="1">
      <alignment horizontal="left" vertical="center" wrapText="1"/>
    </xf>
    <xf numFmtId="0" fontId="49" fillId="0" borderId="17" xfId="128" applyFont="1" applyBorder="1" applyAlignment="1">
      <alignment horizontal="left" vertical="center" wrapText="1"/>
    </xf>
    <xf numFmtId="0" fontId="51" fillId="25" borderId="29" xfId="73" applyFont="1" applyFill="1" applyBorder="1" applyAlignment="1">
      <alignment horizontal="center" vertical="center" wrapText="1"/>
    </xf>
    <xf numFmtId="0" fontId="51" fillId="25" borderId="20" xfId="73" applyFont="1" applyFill="1" applyBorder="1" applyAlignment="1">
      <alignment horizontal="center" vertical="center" wrapText="1"/>
    </xf>
    <xf numFmtId="0" fontId="51" fillId="0" borderId="11" xfId="130" applyFont="1" applyBorder="1" applyAlignment="1">
      <alignment horizontal="center" vertical="top"/>
    </xf>
    <xf numFmtId="0" fontId="51" fillId="0" borderId="0" xfId="130" applyFont="1" applyAlignment="1">
      <alignment horizontal="center" vertical="top"/>
    </xf>
    <xf numFmtId="0" fontId="51" fillId="0" borderId="12" xfId="130" applyFont="1" applyBorder="1" applyAlignment="1">
      <alignment horizontal="center" vertical="top"/>
    </xf>
    <xf numFmtId="4" fontId="51" fillId="25" borderId="29" xfId="73" applyNumberFormat="1" applyFont="1" applyFill="1" applyBorder="1" applyAlignment="1">
      <alignment horizontal="center" vertical="center" wrapText="1"/>
    </xf>
    <xf numFmtId="4" fontId="51" fillId="25" borderId="20" xfId="73" applyNumberFormat="1" applyFont="1" applyFill="1" applyBorder="1" applyAlignment="1">
      <alignment horizontal="center" vertical="center" wrapText="1"/>
    </xf>
    <xf numFmtId="4" fontId="51" fillId="25" borderId="35" xfId="73" applyNumberFormat="1" applyFont="1" applyFill="1" applyBorder="1" applyAlignment="1">
      <alignment horizontal="center" vertical="center" wrapText="1"/>
    </xf>
    <xf numFmtId="4" fontId="51" fillId="25" borderId="42" xfId="73" applyNumberFormat="1" applyFont="1" applyFill="1" applyBorder="1" applyAlignment="1">
      <alignment horizontal="center" vertical="center" wrapText="1"/>
    </xf>
    <xf numFmtId="0" fontId="51" fillId="25" borderId="32" xfId="73" applyFont="1" applyFill="1" applyBorder="1" applyAlignment="1">
      <alignment horizontal="center" vertical="center" wrapText="1"/>
    </xf>
    <xf numFmtId="0" fontId="51" fillId="25" borderId="48" xfId="73" applyFont="1" applyFill="1" applyBorder="1" applyAlignment="1">
      <alignment horizontal="center" vertical="center" wrapText="1"/>
    </xf>
    <xf numFmtId="0" fontId="51" fillId="0" borderId="29" xfId="126" applyFont="1" applyBorder="1" applyAlignment="1">
      <alignment horizontal="center" vertical="center" wrapText="1"/>
    </xf>
    <xf numFmtId="0" fontId="49" fillId="27" borderId="18" xfId="89" applyFont="1" applyFill="1" applyBorder="1" applyAlignment="1">
      <alignment horizontal="left" vertical="center" wrapText="1"/>
    </xf>
    <xf numFmtId="0" fontId="49" fillId="26" borderId="19" xfId="89" applyFont="1" applyFill="1" applyBorder="1" applyAlignment="1">
      <alignment horizontal="center" vertical="center" wrapText="1"/>
    </xf>
    <xf numFmtId="0" fontId="49" fillId="26" borderId="22" xfId="89" applyFont="1" applyFill="1" applyBorder="1" applyAlignment="1">
      <alignment horizontal="center" vertical="center" wrapText="1"/>
    </xf>
    <xf numFmtId="0" fontId="49" fillId="26" borderId="23" xfId="89" applyFont="1" applyFill="1" applyBorder="1" applyAlignment="1">
      <alignment horizontal="center" vertical="center" wrapText="1"/>
    </xf>
    <xf numFmtId="0" fontId="55" fillId="0" borderId="85" xfId="89" applyFont="1" applyBorder="1" applyAlignment="1">
      <alignment horizontal="center" wrapText="1"/>
    </xf>
    <xf numFmtId="0" fontId="51" fillId="0" borderId="11" xfId="130" applyFont="1" applyBorder="1" applyAlignment="1">
      <alignment horizontal="center" vertical="center"/>
    </xf>
    <xf numFmtId="0" fontId="51" fillId="0" borderId="0" xfId="130" applyFont="1" applyAlignment="1">
      <alignment horizontal="center" vertical="center"/>
    </xf>
    <xf numFmtId="0" fontId="51" fillId="0" borderId="12" xfId="130" applyFont="1" applyBorder="1" applyAlignment="1">
      <alignment horizontal="center" vertical="center"/>
    </xf>
    <xf numFmtId="0" fontId="49" fillId="27" borderId="18" xfId="89" applyFont="1" applyFill="1" applyBorder="1" applyAlignment="1">
      <alignment horizontal="left" wrapText="1"/>
    </xf>
    <xf numFmtId="0" fontId="49" fillId="26" borderId="19" xfId="89" applyFont="1" applyFill="1" applyBorder="1" applyAlignment="1">
      <alignment horizontal="center" wrapText="1"/>
    </xf>
    <xf numFmtId="0" fontId="49" fillId="26" borderId="22" xfId="89" applyFont="1" applyFill="1" applyBorder="1" applyAlignment="1">
      <alignment horizontal="center" wrapText="1"/>
    </xf>
    <xf numFmtId="0" fontId="49" fillId="26" borderId="23" xfId="89" applyFont="1" applyFill="1" applyBorder="1" applyAlignment="1">
      <alignment horizontal="center" wrapText="1"/>
    </xf>
    <xf numFmtId="0" fontId="49" fillId="27" borderId="18" xfId="0" applyFont="1" applyFill="1" applyBorder="1" applyAlignment="1">
      <alignment horizontal="center" vertical="center" wrapText="1"/>
    </xf>
    <xf numFmtId="0" fontId="49" fillId="0" borderId="77" xfId="255" applyFont="1" applyBorder="1" applyAlignment="1">
      <alignment horizontal="center" vertical="center"/>
    </xf>
    <xf numFmtId="0" fontId="49" fillId="0" borderId="49" xfId="255" applyFont="1" applyBorder="1" applyAlignment="1">
      <alignment horizontal="center" vertical="center"/>
    </xf>
    <xf numFmtId="0" fontId="51" fillId="0" borderId="75" xfId="0" applyFont="1" applyBorder="1" applyAlignment="1">
      <alignment horizontal="center"/>
    </xf>
    <xf numFmtId="0" fontId="51" fillId="0" borderId="0" xfId="0" applyFont="1" applyBorder="1" applyAlignment="1">
      <alignment horizontal="center"/>
    </xf>
    <xf numFmtId="0" fontId="51" fillId="0" borderId="45" xfId="0" applyFont="1" applyBorder="1" applyAlignment="1">
      <alignment horizontal="center"/>
    </xf>
    <xf numFmtId="0" fontId="51" fillId="0" borderId="75"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45" xfId="0" applyFont="1" applyBorder="1" applyAlignment="1">
      <alignment horizontal="center" vertical="center" wrapText="1"/>
    </xf>
    <xf numFmtId="0" fontId="51" fillId="24" borderId="34" xfId="0" applyFont="1" applyFill="1" applyBorder="1" applyAlignment="1">
      <alignment horizontal="center" vertical="center"/>
    </xf>
    <xf numFmtId="0" fontId="51" fillId="24" borderId="26" xfId="0" applyFont="1" applyFill="1" applyBorder="1" applyAlignment="1">
      <alignment horizontal="center" vertical="center"/>
    </xf>
    <xf numFmtId="0" fontId="51" fillId="0" borderId="60" xfId="0" applyFont="1" applyBorder="1" applyAlignment="1" applyProtection="1">
      <alignment horizontal="center"/>
      <protection locked="0"/>
    </xf>
    <xf numFmtId="0" fontId="51" fillId="0" borderId="59" xfId="0" applyFont="1" applyBorder="1" applyAlignment="1" applyProtection="1">
      <alignment horizontal="center"/>
      <protection locked="0"/>
    </xf>
    <xf numFmtId="0" fontId="51" fillId="0" borderId="58" xfId="0" applyFont="1" applyBorder="1" applyAlignment="1" applyProtection="1">
      <alignment horizontal="center"/>
      <protection locked="0"/>
    </xf>
    <xf numFmtId="0" fontId="49" fillId="0" borderId="21" xfId="0" applyFont="1" applyBorder="1" applyAlignment="1"/>
    <xf numFmtId="0" fontId="49" fillId="0" borderId="22" xfId="0" applyFont="1" applyBorder="1" applyAlignment="1"/>
    <xf numFmtId="0" fontId="49" fillId="0" borderId="23" xfId="0" applyFont="1" applyBorder="1" applyAlignment="1"/>
    <xf numFmtId="0" fontId="49" fillId="0" borderId="19" xfId="0" applyFont="1" applyBorder="1" applyAlignment="1"/>
    <xf numFmtId="0" fontId="49" fillId="0" borderId="19" xfId="0" applyFont="1" applyBorder="1" applyAlignment="1">
      <alignment horizontal="center"/>
    </xf>
    <xf numFmtId="0" fontId="49" fillId="0" borderId="23" xfId="0" applyFont="1" applyBorder="1" applyAlignment="1">
      <alignment horizontal="center"/>
    </xf>
    <xf numFmtId="0" fontId="49" fillId="24" borderId="27" xfId="0" applyFont="1" applyFill="1" applyBorder="1" applyAlignment="1">
      <alignment horizontal="center" vertical="center"/>
    </xf>
    <xf numFmtId="0" fontId="49" fillId="24" borderId="70" xfId="0" applyFont="1" applyFill="1" applyBorder="1" applyAlignment="1">
      <alignment horizontal="center" vertical="center"/>
    </xf>
    <xf numFmtId="0" fontId="51" fillId="24" borderId="34" xfId="0" applyFont="1" applyFill="1" applyBorder="1" applyAlignment="1">
      <alignment horizontal="center"/>
    </xf>
    <xf numFmtId="0" fontId="49" fillId="24" borderId="16" xfId="0" applyFont="1" applyFill="1" applyBorder="1" applyAlignment="1">
      <alignment horizontal="center"/>
    </xf>
    <xf numFmtId="0" fontId="49" fillId="24" borderId="17" xfId="0" applyFont="1" applyFill="1" applyBorder="1" applyAlignment="1">
      <alignment horizontal="center"/>
    </xf>
    <xf numFmtId="0" fontId="51" fillId="24" borderId="46" xfId="0" applyFont="1" applyFill="1" applyBorder="1" applyAlignment="1">
      <alignment horizontal="center"/>
    </xf>
    <xf numFmtId="0" fontId="51" fillId="0" borderId="60" xfId="0" applyFont="1" applyBorder="1" applyAlignment="1">
      <alignment horizontal="left" vertical="center"/>
    </xf>
    <xf numFmtId="0" fontId="51" fillId="0" borderId="59" xfId="0" applyFont="1" applyBorder="1" applyAlignment="1">
      <alignment horizontal="left" vertical="center"/>
    </xf>
    <xf numFmtId="0" fontId="51" fillId="0" borderId="58" xfId="0" applyFont="1" applyBorder="1" applyAlignment="1">
      <alignment horizontal="left" vertical="center"/>
    </xf>
    <xf numFmtId="0" fontId="51" fillId="0" borderId="11" xfId="0" applyFont="1" applyBorder="1" applyAlignment="1">
      <alignment horizontal="left" vertical="center"/>
    </xf>
    <xf numFmtId="0" fontId="51" fillId="0" borderId="0" xfId="0" applyFont="1" applyBorder="1" applyAlignment="1">
      <alignment horizontal="left" vertical="center"/>
    </xf>
    <xf numFmtId="0" fontId="51" fillId="0" borderId="12" xfId="0" applyFont="1" applyBorder="1" applyAlignment="1">
      <alignment horizontal="left" vertical="center"/>
    </xf>
    <xf numFmtId="0" fontId="51" fillId="0" borderId="13" xfId="0" applyFont="1" applyBorder="1" applyAlignment="1">
      <alignment horizontal="left" vertical="center"/>
    </xf>
    <xf numFmtId="0" fontId="51" fillId="0" borderId="14" xfId="0" applyFont="1" applyBorder="1" applyAlignment="1">
      <alignment horizontal="left" vertical="center"/>
    </xf>
    <xf numFmtId="0" fontId="51" fillId="0" borderId="15" xfId="0" applyFont="1" applyBorder="1" applyAlignment="1">
      <alignment horizontal="left" vertical="center"/>
    </xf>
    <xf numFmtId="0" fontId="50" fillId="0" borderId="80" xfId="256" applyFont="1" applyBorder="1" applyAlignment="1" applyProtection="1">
      <alignment horizontal="center"/>
    </xf>
    <xf numFmtId="0" fontId="50" fillId="0" borderId="51" xfId="256" applyFont="1" applyBorder="1" applyAlignment="1" applyProtection="1">
      <alignment horizontal="center"/>
    </xf>
    <xf numFmtId="0" fontId="51" fillId="0" borderId="78" xfId="0" applyFont="1" applyBorder="1" applyAlignment="1">
      <alignment horizontal="center"/>
    </xf>
    <xf numFmtId="0" fontId="51" fillId="0" borderId="59" xfId="0" applyFont="1" applyBorder="1" applyAlignment="1">
      <alignment horizontal="center"/>
    </xf>
    <xf numFmtId="0" fontId="51" fillId="0" borderId="79" xfId="0" applyFont="1" applyBorder="1" applyAlignment="1">
      <alignment horizontal="center"/>
    </xf>
    <xf numFmtId="0" fontId="49" fillId="0" borderId="25" xfId="0" applyFont="1" applyBorder="1" applyAlignment="1">
      <alignment horizontal="center" vertical="center"/>
    </xf>
    <xf numFmtId="0" fontId="51" fillId="24" borderId="34" xfId="0" applyFont="1" applyFill="1" applyBorder="1" applyAlignment="1">
      <alignment horizontal="center" vertical="center" wrapText="1"/>
    </xf>
    <xf numFmtId="0" fontId="51" fillId="24" borderId="16" xfId="0" applyFont="1" applyFill="1" applyBorder="1" applyAlignment="1">
      <alignment horizontal="center" vertical="center" wrapText="1"/>
    </xf>
    <xf numFmtId="0" fontId="51" fillId="24" borderId="26" xfId="0" applyFont="1" applyFill="1" applyBorder="1" applyAlignment="1">
      <alignment horizontal="center" vertical="center" wrapText="1"/>
    </xf>
    <xf numFmtId="0" fontId="49" fillId="0" borderId="76" xfId="255" applyFont="1" applyBorder="1" applyAlignment="1">
      <alignment horizontal="center" vertical="center"/>
    </xf>
    <xf numFmtId="0" fontId="49" fillId="0" borderId="50" xfId="255" applyFont="1" applyBorder="1" applyAlignment="1">
      <alignment horizontal="center" vertical="center"/>
    </xf>
    <xf numFmtId="0" fontId="49" fillId="0" borderId="78" xfId="255" applyFont="1" applyBorder="1" applyAlignment="1">
      <alignment horizontal="center" vertical="center"/>
    </xf>
    <xf numFmtId="0" fontId="49" fillId="0" borderId="59" xfId="255" applyFont="1" applyBorder="1" applyAlignment="1">
      <alignment horizontal="center" vertical="center"/>
    </xf>
    <xf numFmtId="0" fontId="49" fillId="0" borderId="58" xfId="255" applyFont="1" applyBorder="1" applyAlignment="1">
      <alignment horizontal="center" vertical="center"/>
    </xf>
    <xf numFmtId="0" fontId="49" fillId="0" borderId="68" xfId="255" applyFont="1" applyBorder="1" applyAlignment="1">
      <alignment horizontal="center" vertical="center"/>
    </xf>
    <xf numFmtId="0" fontId="49" fillId="0" borderId="56" xfId="255" applyFont="1" applyBorder="1" applyAlignment="1">
      <alignment horizontal="center" vertical="center"/>
    </xf>
    <xf numFmtId="0" fontId="49" fillId="0" borderId="72" xfId="255" applyFont="1" applyBorder="1" applyAlignment="1">
      <alignment horizontal="center" vertical="center"/>
    </xf>
    <xf numFmtId="0" fontId="49" fillId="0" borderId="66" xfId="255" applyFont="1" applyBorder="1" applyAlignment="1">
      <alignment horizontal="center" vertical="center"/>
    </xf>
    <xf numFmtId="0" fontId="49" fillId="0" borderId="55" xfId="255" applyFont="1" applyBorder="1" applyAlignment="1">
      <alignment horizontal="center" vertical="center"/>
    </xf>
    <xf numFmtId="0" fontId="49" fillId="0" borderId="74" xfId="255" applyFont="1" applyBorder="1" applyAlignment="1">
      <alignment horizontal="center" vertical="center"/>
    </xf>
    <xf numFmtId="0" fontId="49" fillId="0" borderId="68" xfId="0" applyFont="1" applyBorder="1" applyAlignment="1">
      <alignment horizontal="center" vertical="center"/>
    </xf>
    <xf numFmtId="0" fontId="49" fillId="0" borderId="56" xfId="0" applyFont="1" applyBorder="1" applyAlignment="1">
      <alignment horizontal="center" vertical="center"/>
    </xf>
    <xf numFmtId="0" fontId="49" fillId="0" borderId="72" xfId="0" applyFont="1" applyBorder="1" applyAlignment="1">
      <alignment horizontal="center" vertical="center"/>
    </xf>
    <xf numFmtId="0" fontId="51" fillId="24" borderId="16" xfId="0" applyFont="1" applyFill="1" applyBorder="1" applyAlignment="1">
      <alignment horizontal="center"/>
    </xf>
    <xf numFmtId="0" fontId="51" fillId="24" borderId="17" xfId="0" applyFont="1" applyFill="1" applyBorder="1" applyAlignment="1">
      <alignment horizontal="center"/>
    </xf>
    <xf numFmtId="0" fontId="51" fillId="0" borderId="41" xfId="0" applyFont="1" applyBorder="1" applyAlignment="1">
      <alignment horizontal="right"/>
    </xf>
    <xf numFmtId="0" fontId="51" fillId="0" borderId="43" xfId="0" applyFont="1" applyBorder="1" applyAlignment="1">
      <alignment horizontal="right"/>
    </xf>
    <xf numFmtId="0" fontId="51" fillId="0" borderId="44" xfId="0" applyFont="1" applyBorder="1" applyAlignment="1">
      <alignment horizontal="right"/>
    </xf>
    <xf numFmtId="2" fontId="49" fillId="0" borderId="19" xfId="0" applyNumberFormat="1" applyFont="1" applyBorder="1" applyAlignment="1">
      <alignment horizontal="center" wrapText="1"/>
    </xf>
    <xf numFmtId="2" fontId="49" fillId="0" borderId="23" xfId="0" applyNumberFormat="1" applyFont="1" applyBorder="1" applyAlignment="1">
      <alignment horizontal="center" wrapText="1"/>
    </xf>
    <xf numFmtId="0" fontId="51" fillId="24" borderId="68" xfId="0" applyFont="1" applyFill="1" applyBorder="1" applyAlignment="1">
      <alignment horizontal="center"/>
    </xf>
    <xf numFmtId="0" fontId="51" fillId="24" borderId="67" xfId="0" applyFont="1" applyFill="1" applyBorder="1" applyAlignment="1">
      <alignment horizontal="center"/>
    </xf>
    <xf numFmtId="0" fontId="49" fillId="24" borderId="31" xfId="0" applyFont="1" applyFill="1" applyBorder="1" applyAlignment="1">
      <alignment horizontal="center" vertical="center"/>
    </xf>
    <xf numFmtId="0" fontId="49" fillId="0" borderId="27" xfId="0" applyFont="1" applyBorder="1" applyAlignment="1"/>
    <xf numFmtId="0" fontId="49" fillId="0" borderId="31" xfId="0" applyFont="1" applyBorder="1" applyAlignment="1"/>
    <xf numFmtId="0" fontId="49" fillId="0" borderId="28" xfId="0" applyFont="1" applyBorder="1" applyAlignment="1"/>
    <xf numFmtId="0" fontId="49" fillId="0" borderId="62" xfId="0" applyFont="1" applyBorder="1" applyAlignment="1"/>
    <xf numFmtId="2" fontId="49" fillId="0" borderId="62" xfId="0" applyNumberFormat="1" applyFont="1" applyBorder="1" applyAlignment="1">
      <alignment horizontal="center"/>
    </xf>
    <xf numFmtId="2" fontId="49" fillId="0" borderId="28" xfId="0" applyNumberFormat="1" applyFont="1" applyBorder="1" applyAlignment="1">
      <alignment horizontal="center"/>
    </xf>
    <xf numFmtId="0" fontId="49" fillId="0" borderId="62" xfId="0" applyFont="1" applyBorder="1" applyAlignment="1">
      <alignment horizontal="center"/>
    </xf>
    <xf numFmtId="0" fontId="49" fillId="0" borderId="28" xfId="0" applyFont="1" applyBorder="1" applyAlignment="1">
      <alignment horizontal="center"/>
    </xf>
    <xf numFmtId="173" fontId="49" fillId="0" borderId="19" xfId="34" applyFont="1" applyBorder="1" applyAlignment="1">
      <alignment horizontal="center"/>
    </xf>
    <xf numFmtId="173" fontId="49" fillId="0" borderId="23" xfId="34" applyFont="1" applyBorder="1" applyAlignment="1">
      <alignment horizontal="center"/>
    </xf>
    <xf numFmtId="0" fontId="51" fillId="24" borderId="41" xfId="0" applyFont="1" applyFill="1" applyBorder="1" applyAlignment="1">
      <alignment horizontal="right"/>
    </xf>
    <xf numFmtId="0" fontId="51" fillId="24" borderId="43" xfId="0" applyFont="1" applyFill="1" applyBorder="1" applyAlignment="1">
      <alignment horizontal="right"/>
    </xf>
    <xf numFmtId="0" fontId="51" fillId="24" borderId="44" xfId="0" applyFont="1" applyFill="1" applyBorder="1" applyAlignment="1">
      <alignment horizontal="right"/>
    </xf>
    <xf numFmtId="0" fontId="51" fillId="24" borderId="46" xfId="0" applyFont="1" applyFill="1" applyBorder="1" applyAlignment="1">
      <alignment horizontal="center" wrapText="1"/>
    </xf>
    <xf numFmtId="0" fontId="51" fillId="24" borderId="17" xfId="0" applyFont="1" applyFill="1" applyBorder="1" applyAlignment="1">
      <alignment horizontal="center" wrapText="1"/>
    </xf>
    <xf numFmtId="2" fontId="49" fillId="0" borderId="19" xfId="0" applyNumberFormat="1" applyFont="1" applyBorder="1" applyAlignment="1">
      <alignment horizontal="center"/>
    </xf>
    <xf numFmtId="2" fontId="49" fillId="0" borderId="23" xfId="0" applyNumberFormat="1" applyFont="1" applyBorder="1" applyAlignment="1">
      <alignment horizontal="center"/>
    </xf>
    <xf numFmtId="0" fontId="58" fillId="0" borderId="85" xfId="0" applyFont="1" applyBorder="1" applyAlignment="1">
      <alignment horizontal="center" wrapText="1"/>
    </xf>
    <xf numFmtId="0" fontId="49" fillId="0" borderId="0" xfId="0" applyFont="1" applyBorder="1" applyAlignment="1">
      <alignment horizontal="right"/>
    </xf>
    <xf numFmtId="0" fontId="49" fillId="0" borderId="12" xfId="0" applyFont="1" applyBorder="1" applyAlignment="1">
      <alignment horizontal="right"/>
    </xf>
    <xf numFmtId="0" fontId="49" fillId="0" borderId="14" xfId="0" applyFont="1" applyBorder="1" applyAlignment="1">
      <alignment horizontal="right"/>
    </xf>
    <xf numFmtId="0" fontId="49" fillId="0" borderId="15" xfId="0" applyFont="1" applyBorder="1" applyAlignment="1">
      <alignment horizontal="right"/>
    </xf>
    <xf numFmtId="0" fontId="49" fillId="0" borderId="13" xfId="0" applyFont="1" applyBorder="1" applyAlignment="1">
      <alignment horizontal="left"/>
    </xf>
    <xf numFmtId="0" fontId="49" fillId="0" borderId="14" xfId="0" applyFont="1" applyBorder="1" applyAlignment="1">
      <alignment horizontal="left"/>
    </xf>
    <xf numFmtId="0" fontId="51" fillId="0" borderId="11" xfId="0" applyFont="1" applyBorder="1" applyAlignment="1">
      <alignment horizontal="right" vertical="center"/>
    </xf>
    <xf numFmtId="0" fontId="51" fillId="0" borderId="0" xfId="0" applyFont="1" applyBorder="1" applyAlignment="1">
      <alignment horizontal="right" vertical="center"/>
    </xf>
    <xf numFmtId="0" fontId="51" fillId="0" borderId="11" xfId="0" applyFont="1" applyBorder="1" applyAlignment="1">
      <alignment wrapText="1"/>
    </xf>
    <xf numFmtId="0" fontId="51" fillId="0" borderId="0" xfId="0" applyFont="1" applyBorder="1" applyAlignment="1">
      <alignment wrapText="1"/>
    </xf>
    <xf numFmtId="0" fontId="51" fillId="0" borderId="12" xfId="0" applyFont="1" applyBorder="1" applyAlignment="1">
      <alignment wrapText="1"/>
    </xf>
    <xf numFmtId="0" fontId="49" fillId="0" borderId="21" xfId="0" applyFont="1" applyBorder="1" applyAlignment="1">
      <alignment horizontal="center"/>
    </xf>
    <xf numFmtId="0" fontId="49" fillId="0" borderId="22" xfId="0" applyFont="1" applyBorder="1" applyAlignment="1">
      <alignment horizontal="center"/>
    </xf>
    <xf numFmtId="0" fontId="49" fillId="0" borderId="57" xfId="0" applyFont="1" applyBorder="1" applyAlignment="1">
      <alignment horizontal="center"/>
    </xf>
    <xf numFmtId="43" fontId="49" fillId="0" borderId="19" xfId="34" applyNumberFormat="1" applyFont="1" applyBorder="1" applyAlignment="1">
      <alignment horizontal="center"/>
    </xf>
    <xf numFmtId="43" fontId="49" fillId="0" borderId="23" xfId="34" applyNumberFormat="1" applyFont="1" applyBorder="1" applyAlignment="1">
      <alignment horizontal="center"/>
    </xf>
    <xf numFmtId="43" fontId="49" fillId="0" borderId="62" xfId="34" applyNumberFormat="1" applyFont="1" applyBorder="1" applyAlignment="1">
      <alignment horizontal="center"/>
    </xf>
    <xf numFmtId="43" fontId="49" fillId="0" borderId="28" xfId="34" applyNumberFormat="1" applyFont="1" applyBorder="1" applyAlignment="1">
      <alignment horizontal="center"/>
    </xf>
    <xf numFmtId="0" fontId="51" fillId="0" borderId="18" xfId="74" applyFont="1" applyBorder="1" applyAlignment="1">
      <alignment horizontal="left" vertical="center" wrapText="1"/>
    </xf>
    <xf numFmtId="0" fontId="51" fillId="0" borderId="18" xfId="74" applyFont="1" applyBorder="1" applyAlignment="1">
      <alignment horizontal="center" vertical="center"/>
    </xf>
    <xf numFmtId="176" fontId="41" fillId="0" borderId="30" xfId="237" applyNumberFormat="1" applyFont="1" applyFill="1" applyBorder="1" applyAlignment="1">
      <alignment horizontal="right" vertical="center"/>
    </xf>
    <xf numFmtId="204" fontId="4" fillId="0" borderId="30" xfId="237" applyNumberFormat="1" applyFont="1" applyFill="1" applyBorder="1" applyAlignment="1">
      <alignment horizontal="right" vertical="center"/>
    </xf>
    <xf numFmtId="176" fontId="41" fillId="0" borderId="30" xfId="0" applyNumberFormat="1" applyFont="1" applyFill="1" applyBorder="1" applyAlignment="1">
      <alignment horizontal="right" vertical="center"/>
    </xf>
    <xf numFmtId="204" fontId="4" fillId="0" borderId="30" xfId="0" applyNumberFormat="1" applyFont="1" applyFill="1" applyBorder="1" applyAlignment="1">
      <alignment horizontal="right" vertical="center"/>
    </xf>
    <xf numFmtId="204" fontId="4" fillId="0" borderId="18" xfId="0" applyNumberFormat="1" applyFont="1" applyFill="1" applyBorder="1" applyAlignment="1">
      <alignment horizontal="right" vertical="center"/>
    </xf>
    <xf numFmtId="176" fontId="41" fillId="0" borderId="30" xfId="237" applyNumberFormat="1" applyFont="1" applyBorder="1" applyAlignment="1">
      <alignment horizontal="right" vertical="center"/>
    </xf>
    <xf numFmtId="176" fontId="4" fillId="0" borderId="30" xfId="237" applyNumberFormat="1" applyFont="1" applyBorder="1" applyAlignment="1">
      <alignment horizontal="right" vertical="center"/>
    </xf>
    <xf numFmtId="4" fontId="49" fillId="0" borderId="18" xfId="39" applyNumberFormat="1" applyFont="1" applyBorder="1" applyAlignment="1">
      <alignment horizontal="right" vertical="center"/>
    </xf>
    <xf numFmtId="0" fontId="49" fillId="0" borderId="18" xfId="74" applyFont="1" applyBorder="1" applyAlignment="1">
      <alignment horizontal="right" vertical="center"/>
    </xf>
    <xf numFmtId="3" fontId="51" fillId="26" borderId="18" xfId="130" applyNumberFormat="1" applyFont="1" applyFill="1" applyBorder="1" applyAlignment="1">
      <alignment horizontal="center"/>
    </xf>
    <xf numFmtId="186" fontId="51" fillId="26" borderId="18" xfId="60" applyNumberFormat="1" applyFont="1" applyFill="1" applyBorder="1" applyAlignment="1">
      <alignment horizontal="center"/>
    </xf>
    <xf numFmtId="0" fontId="51" fillId="26" borderId="18" xfId="130" applyFont="1" applyFill="1" applyBorder="1" applyAlignment="1">
      <alignment horizontal="center" wrapText="1"/>
    </xf>
    <xf numFmtId="0" fontId="51" fillId="26" borderId="18" xfId="130" applyFont="1" applyFill="1" applyBorder="1" applyAlignment="1">
      <alignment horizontal="center"/>
    </xf>
    <xf numFmtId="3" fontId="51" fillId="26" borderId="18" xfId="130" applyNumberFormat="1" applyFont="1" applyFill="1" applyBorder="1" applyAlignment="1">
      <alignment horizontal="center" wrapText="1"/>
    </xf>
    <xf numFmtId="0" fontId="32" fillId="0" borderId="87" xfId="89" applyFont="1" applyBorder="1"/>
    <xf numFmtId="176" fontId="41" fillId="28" borderId="18" xfId="0" applyNumberFormat="1" applyFont="1" applyFill="1" applyBorder="1" applyAlignment="1">
      <alignment horizontal="right" vertical="center"/>
    </xf>
    <xf numFmtId="204" fontId="25" fillId="0" borderId="18" xfId="0" applyNumberFormat="1" applyFont="1" applyBorder="1" applyAlignment="1">
      <alignment horizontal="right" vertical="center"/>
    </xf>
    <xf numFmtId="204" fontId="41" fillId="28" borderId="18" xfId="0" applyNumberFormat="1" applyFont="1" applyFill="1" applyBorder="1" applyAlignment="1">
      <alignment horizontal="right" vertical="center"/>
    </xf>
    <xf numFmtId="204" fontId="0" fillId="0" borderId="18" xfId="0" applyNumberFormat="1" applyBorder="1" applyAlignment="1">
      <alignment horizontal="right" vertical="center"/>
    </xf>
    <xf numFmtId="176" fontId="60" fillId="0" borderId="18" xfId="0" applyNumberFormat="1" applyFont="1" applyBorder="1" applyAlignment="1">
      <alignment horizontal="right" vertical="center"/>
    </xf>
    <xf numFmtId="176" fontId="41" fillId="0" borderId="18" xfId="0" applyNumberFormat="1" applyFont="1" applyBorder="1" applyAlignment="1">
      <alignment horizontal="right" vertical="center"/>
    </xf>
  </cellXfs>
  <cellStyles count="257">
    <cellStyle name="20% - Énfasis1 2" xfId="1" xr:uid="{00000000-0005-0000-0000-000000000000}"/>
    <cellStyle name="20% - Énfasis1 3" xfId="136" xr:uid="{00000000-0005-0000-0000-000001000000}"/>
    <cellStyle name="20% - Énfasis2 2" xfId="2" xr:uid="{00000000-0005-0000-0000-000002000000}"/>
    <cellStyle name="20% - Énfasis2 3" xfId="137" xr:uid="{00000000-0005-0000-0000-000003000000}"/>
    <cellStyle name="20% - Énfasis3 2" xfId="3" xr:uid="{00000000-0005-0000-0000-000004000000}"/>
    <cellStyle name="20% - Énfasis3 3" xfId="138" xr:uid="{00000000-0005-0000-0000-000005000000}"/>
    <cellStyle name="20% - Énfasis4 2" xfId="4" xr:uid="{00000000-0005-0000-0000-000006000000}"/>
    <cellStyle name="20% - Énfasis4 3" xfId="139" xr:uid="{00000000-0005-0000-0000-000007000000}"/>
    <cellStyle name="20% - Énfasis5 2" xfId="5" xr:uid="{00000000-0005-0000-0000-000008000000}"/>
    <cellStyle name="20% - Énfasis5 3" xfId="140" xr:uid="{00000000-0005-0000-0000-000009000000}"/>
    <cellStyle name="20% - Énfasis6 2" xfId="6" xr:uid="{00000000-0005-0000-0000-00000A000000}"/>
    <cellStyle name="20% - Énfasis6 3" xfId="141" xr:uid="{00000000-0005-0000-0000-00000B000000}"/>
    <cellStyle name="40% - Énfasis1 2" xfId="7" xr:uid="{00000000-0005-0000-0000-00000C000000}"/>
    <cellStyle name="40% - Énfasis1 3" xfId="142" xr:uid="{00000000-0005-0000-0000-00000D000000}"/>
    <cellStyle name="40% - Énfasis2 2" xfId="8" xr:uid="{00000000-0005-0000-0000-00000E000000}"/>
    <cellStyle name="40% - Énfasis2 3" xfId="143" xr:uid="{00000000-0005-0000-0000-00000F000000}"/>
    <cellStyle name="40% - Énfasis3 2" xfId="9" xr:uid="{00000000-0005-0000-0000-000010000000}"/>
    <cellStyle name="40% - Énfasis3 3" xfId="144" xr:uid="{00000000-0005-0000-0000-000011000000}"/>
    <cellStyle name="40% - Énfasis4 2" xfId="10" xr:uid="{00000000-0005-0000-0000-000012000000}"/>
    <cellStyle name="40% - Énfasis4 3" xfId="145" xr:uid="{00000000-0005-0000-0000-000013000000}"/>
    <cellStyle name="40% - Énfasis5 2" xfId="11" xr:uid="{00000000-0005-0000-0000-000014000000}"/>
    <cellStyle name="40% - Énfasis5 3" xfId="146" xr:uid="{00000000-0005-0000-0000-000015000000}"/>
    <cellStyle name="40% - Énfasis6 2" xfId="12" xr:uid="{00000000-0005-0000-0000-000016000000}"/>
    <cellStyle name="40% - Énfasis6 3" xfId="147" xr:uid="{00000000-0005-0000-0000-000017000000}"/>
    <cellStyle name="60% - Énfasis1 2" xfId="13" xr:uid="{00000000-0005-0000-0000-000018000000}"/>
    <cellStyle name="60% - Énfasis1 3" xfId="148" xr:uid="{00000000-0005-0000-0000-000019000000}"/>
    <cellStyle name="60% - Énfasis2 2" xfId="14" xr:uid="{00000000-0005-0000-0000-00001A000000}"/>
    <cellStyle name="60% - Énfasis2 3" xfId="149" xr:uid="{00000000-0005-0000-0000-00001B000000}"/>
    <cellStyle name="60% - Énfasis3 2" xfId="15" xr:uid="{00000000-0005-0000-0000-00001C000000}"/>
    <cellStyle name="60% - Énfasis3 3" xfId="150" xr:uid="{00000000-0005-0000-0000-00001D000000}"/>
    <cellStyle name="60% - Énfasis4 2" xfId="16" xr:uid="{00000000-0005-0000-0000-00001E000000}"/>
    <cellStyle name="60% - Énfasis4 3" xfId="151" xr:uid="{00000000-0005-0000-0000-00001F000000}"/>
    <cellStyle name="60% - Énfasis5 2" xfId="17" xr:uid="{00000000-0005-0000-0000-000020000000}"/>
    <cellStyle name="60% - Énfasis5 3" xfId="152" xr:uid="{00000000-0005-0000-0000-000021000000}"/>
    <cellStyle name="60% - Énfasis6 2" xfId="18" xr:uid="{00000000-0005-0000-0000-000022000000}"/>
    <cellStyle name="60% - Énfasis6 3" xfId="153" xr:uid="{00000000-0005-0000-0000-000023000000}"/>
    <cellStyle name="Buena 2" xfId="19" xr:uid="{00000000-0005-0000-0000-000024000000}"/>
    <cellStyle name="Buena 3" xfId="154" xr:uid="{00000000-0005-0000-0000-000025000000}"/>
    <cellStyle name="Cálculo 2" xfId="20" xr:uid="{00000000-0005-0000-0000-000026000000}"/>
    <cellStyle name="Cálculo 3" xfId="155" xr:uid="{00000000-0005-0000-0000-000027000000}"/>
    <cellStyle name="Cancel" xfId="156" xr:uid="{00000000-0005-0000-0000-000028000000}"/>
    <cellStyle name="Celda de comprobación 2" xfId="21" xr:uid="{00000000-0005-0000-0000-000029000000}"/>
    <cellStyle name="Celda de comprobación 3" xfId="157" xr:uid="{00000000-0005-0000-0000-00002A000000}"/>
    <cellStyle name="Celda vinculada 2" xfId="22" xr:uid="{00000000-0005-0000-0000-00002B000000}"/>
    <cellStyle name="Celda vinculada 3" xfId="158" xr:uid="{00000000-0005-0000-0000-00002C000000}"/>
    <cellStyle name="CIENTOS" xfId="159" xr:uid="{00000000-0005-0000-0000-00002D000000}"/>
    <cellStyle name="CIENTOS 2" xfId="160" xr:uid="{00000000-0005-0000-0000-00002E000000}"/>
    <cellStyle name="CIENTOS 2D" xfId="161" xr:uid="{00000000-0005-0000-0000-00002F000000}"/>
    <cellStyle name="CIENTOS 2D 2" xfId="162" xr:uid="{00000000-0005-0000-0000-000030000000}"/>
    <cellStyle name="CIENTOS 2D_PRESUPUESTO FASE III ABR-2015 Rev3" xfId="163" xr:uid="{00000000-0005-0000-0000-000031000000}"/>
    <cellStyle name="CIENTOS 3D" xfId="164" xr:uid="{00000000-0005-0000-0000-000032000000}"/>
    <cellStyle name="CIENTOS 3D 2" xfId="165" xr:uid="{00000000-0005-0000-0000-000033000000}"/>
    <cellStyle name="CIENTOS 3D_PRESUPUESTO FASE III ABR-2015 Rev3" xfId="166" xr:uid="{00000000-0005-0000-0000-000034000000}"/>
    <cellStyle name="CIENTOS 4D" xfId="167" xr:uid="{00000000-0005-0000-0000-000035000000}"/>
    <cellStyle name="CIENTOS 4D 2" xfId="168" xr:uid="{00000000-0005-0000-0000-000036000000}"/>
    <cellStyle name="CIENTOS 4D_PRESUPUESTO FASE III ABR-2015 Rev3" xfId="169" xr:uid="{00000000-0005-0000-0000-000037000000}"/>
    <cellStyle name="CIENTOS_CantidadesGirardota" xfId="170" xr:uid="{00000000-0005-0000-0000-000038000000}"/>
    <cellStyle name="Comma" xfId="171" xr:uid="{00000000-0005-0000-0000-000039000000}"/>
    <cellStyle name="Comma0" xfId="172" xr:uid="{00000000-0005-0000-0000-00003A000000}"/>
    <cellStyle name="Currency" xfId="173" xr:uid="{00000000-0005-0000-0000-00003B000000}"/>
    <cellStyle name="Currency0" xfId="174" xr:uid="{00000000-0005-0000-0000-00003C000000}"/>
    <cellStyle name="Date" xfId="175" xr:uid="{00000000-0005-0000-0000-00003D000000}"/>
    <cellStyle name="Encabezado 4 2" xfId="23" xr:uid="{00000000-0005-0000-0000-00003E000000}"/>
    <cellStyle name="Encabezado 4 3" xfId="176" xr:uid="{00000000-0005-0000-0000-00003F000000}"/>
    <cellStyle name="Énfasis1 2" xfId="24" xr:uid="{00000000-0005-0000-0000-000040000000}"/>
    <cellStyle name="Énfasis1 3" xfId="177" xr:uid="{00000000-0005-0000-0000-000041000000}"/>
    <cellStyle name="Énfasis2 2" xfId="25" xr:uid="{00000000-0005-0000-0000-000042000000}"/>
    <cellStyle name="Énfasis2 3" xfId="178" xr:uid="{00000000-0005-0000-0000-000043000000}"/>
    <cellStyle name="Énfasis3 2" xfId="26" xr:uid="{00000000-0005-0000-0000-000044000000}"/>
    <cellStyle name="Énfasis3 3" xfId="179" xr:uid="{00000000-0005-0000-0000-000045000000}"/>
    <cellStyle name="Énfasis4 2" xfId="27" xr:uid="{00000000-0005-0000-0000-000046000000}"/>
    <cellStyle name="Énfasis4 3" xfId="180" xr:uid="{00000000-0005-0000-0000-000047000000}"/>
    <cellStyle name="Énfasis5 2" xfId="28" xr:uid="{00000000-0005-0000-0000-000048000000}"/>
    <cellStyle name="Énfasis5 3" xfId="181" xr:uid="{00000000-0005-0000-0000-000049000000}"/>
    <cellStyle name="Énfasis6 2" xfId="29" xr:uid="{00000000-0005-0000-0000-00004A000000}"/>
    <cellStyle name="Énfasis6 3" xfId="182" xr:uid="{00000000-0005-0000-0000-00004B000000}"/>
    <cellStyle name="Entrada 2" xfId="30" xr:uid="{00000000-0005-0000-0000-00004C000000}"/>
    <cellStyle name="Entrada 3" xfId="183" xr:uid="{00000000-0005-0000-0000-00004D000000}"/>
    <cellStyle name="Estilo 1" xfId="31" xr:uid="{00000000-0005-0000-0000-00004E000000}"/>
    <cellStyle name="Euro" xfId="32" xr:uid="{00000000-0005-0000-0000-00004F000000}"/>
    <cellStyle name="F2" xfId="184" xr:uid="{00000000-0005-0000-0000-000050000000}"/>
    <cellStyle name="F3" xfId="185" xr:uid="{00000000-0005-0000-0000-000051000000}"/>
    <cellStyle name="F4" xfId="186" xr:uid="{00000000-0005-0000-0000-000052000000}"/>
    <cellStyle name="F5" xfId="187" xr:uid="{00000000-0005-0000-0000-000053000000}"/>
    <cellStyle name="F6" xfId="188" xr:uid="{00000000-0005-0000-0000-000054000000}"/>
    <cellStyle name="F7" xfId="189" xr:uid="{00000000-0005-0000-0000-000055000000}"/>
    <cellStyle name="F8" xfId="190" xr:uid="{00000000-0005-0000-0000-000056000000}"/>
    <cellStyle name="Fixed" xfId="191" xr:uid="{00000000-0005-0000-0000-000057000000}"/>
    <cellStyle name="Heading 1" xfId="192" xr:uid="{00000000-0005-0000-0000-000058000000}"/>
    <cellStyle name="Heading 2" xfId="193" xr:uid="{00000000-0005-0000-0000-000059000000}"/>
    <cellStyle name="Heading1" xfId="194" xr:uid="{00000000-0005-0000-0000-00005A000000}"/>
    <cellStyle name="Heading2" xfId="195" xr:uid="{00000000-0005-0000-0000-00005B000000}"/>
    <cellStyle name="Hipervínculo" xfId="256" builtinId="8"/>
    <cellStyle name="Incorrecto 2" xfId="33" xr:uid="{00000000-0005-0000-0000-00005D000000}"/>
    <cellStyle name="Incorrecto 3" xfId="196" xr:uid="{00000000-0005-0000-0000-00005E000000}"/>
    <cellStyle name="MILE DE MILLONES" xfId="197" xr:uid="{00000000-0005-0000-0000-00005F000000}"/>
    <cellStyle name="MILE DE MILLONES 2" xfId="198" xr:uid="{00000000-0005-0000-0000-000060000000}"/>
    <cellStyle name="MILE DE MILLONES_PRESUPUESTO FASE III ABR-2015 Rev3" xfId="199" xr:uid="{00000000-0005-0000-0000-000061000000}"/>
    <cellStyle name="MILES" xfId="200" xr:uid="{00000000-0005-0000-0000-000062000000}"/>
    <cellStyle name="MILES 2" xfId="201" xr:uid="{00000000-0005-0000-0000-000063000000}"/>
    <cellStyle name="Millares" xfId="34" builtinId="3"/>
    <cellStyle name="Millares [2]" xfId="35" xr:uid="{00000000-0005-0000-0000-000065000000}"/>
    <cellStyle name="Millares [2] 2" xfId="202" xr:uid="{00000000-0005-0000-0000-000066000000}"/>
    <cellStyle name="Millares 10" xfId="36" xr:uid="{00000000-0005-0000-0000-000067000000}"/>
    <cellStyle name="Millares 10 2" xfId="37" xr:uid="{00000000-0005-0000-0000-000068000000}"/>
    <cellStyle name="Millares 11" xfId="38" xr:uid="{00000000-0005-0000-0000-000069000000}"/>
    <cellStyle name="Millares 11 2" xfId="203" xr:uid="{00000000-0005-0000-0000-00006A000000}"/>
    <cellStyle name="Millares 12" xfId="125" xr:uid="{00000000-0005-0000-0000-00006B000000}"/>
    <cellStyle name="Millares 13" xfId="134" xr:uid="{00000000-0005-0000-0000-00006C000000}"/>
    <cellStyle name="Millares 2" xfId="39" xr:uid="{00000000-0005-0000-0000-00006D000000}"/>
    <cellStyle name="Millares 2 2" xfId="40" xr:uid="{00000000-0005-0000-0000-00006E000000}"/>
    <cellStyle name="Millares 2 3" xfId="41" xr:uid="{00000000-0005-0000-0000-00006F000000}"/>
    <cellStyle name="Millares 2 4" xfId="204" xr:uid="{00000000-0005-0000-0000-000070000000}"/>
    <cellStyle name="Millares 2 5" xfId="42" xr:uid="{00000000-0005-0000-0000-000071000000}"/>
    <cellStyle name="Millares 2_APU´S_NO_PREVISTOS (1)" xfId="205" xr:uid="{00000000-0005-0000-0000-000072000000}"/>
    <cellStyle name="Millares 3" xfId="43" xr:uid="{00000000-0005-0000-0000-000073000000}"/>
    <cellStyle name="Millares 3 2" xfId="44" xr:uid="{00000000-0005-0000-0000-000074000000}"/>
    <cellStyle name="Millares 3 3" xfId="45" xr:uid="{00000000-0005-0000-0000-000075000000}"/>
    <cellStyle name="Millares 3 4" xfId="46" xr:uid="{00000000-0005-0000-0000-000076000000}"/>
    <cellStyle name="Millares 3 5" xfId="47" xr:uid="{00000000-0005-0000-0000-000077000000}"/>
    <cellStyle name="Millares 4" xfId="48" xr:uid="{00000000-0005-0000-0000-000078000000}"/>
    <cellStyle name="Millares 4 2" xfId="49" xr:uid="{00000000-0005-0000-0000-000079000000}"/>
    <cellStyle name="Millares 4 3" xfId="206" xr:uid="{00000000-0005-0000-0000-00007A000000}"/>
    <cellStyle name="Millares 4_APU´S_NO_PREVISTOS (1)" xfId="207" xr:uid="{00000000-0005-0000-0000-00007B000000}"/>
    <cellStyle name="Millares 5" xfId="50" xr:uid="{00000000-0005-0000-0000-00007C000000}"/>
    <cellStyle name="Millares 5 2" xfId="208" xr:uid="{00000000-0005-0000-0000-00007D000000}"/>
    <cellStyle name="Millares 6" xfId="51" xr:uid="{00000000-0005-0000-0000-00007E000000}"/>
    <cellStyle name="Millares 6 2" xfId="52" xr:uid="{00000000-0005-0000-0000-00007F000000}"/>
    <cellStyle name="Millares 7" xfId="53" xr:uid="{00000000-0005-0000-0000-000080000000}"/>
    <cellStyle name="Millares 7 2" xfId="54" xr:uid="{00000000-0005-0000-0000-000081000000}"/>
    <cellStyle name="Millares 7 2 2" xfId="55" xr:uid="{00000000-0005-0000-0000-000082000000}"/>
    <cellStyle name="Millares 8" xfId="56" xr:uid="{00000000-0005-0000-0000-000083000000}"/>
    <cellStyle name="Millares 8 2" xfId="57" xr:uid="{00000000-0005-0000-0000-000084000000}"/>
    <cellStyle name="Millares 9" xfId="58" xr:uid="{00000000-0005-0000-0000-000085000000}"/>
    <cellStyle name="Millares 9 2" xfId="59" xr:uid="{00000000-0005-0000-0000-000086000000}"/>
    <cellStyle name="Millares_FORMULARIO 4 - M-OFERENTE PPTA ECONOMICA" xfId="60" xr:uid="{00000000-0005-0000-0000-000087000000}"/>
    <cellStyle name="MILLONES" xfId="209" xr:uid="{00000000-0005-0000-0000-000088000000}"/>
    <cellStyle name="MILLONES 2" xfId="210" xr:uid="{00000000-0005-0000-0000-000089000000}"/>
    <cellStyle name="MILLONES_PRESUPUESTO FASE III ABR-2015 Rev3" xfId="211" xr:uid="{00000000-0005-0000-0000-00008A000000}"/>
    <cellStyle name="Moneda 10 2" xfId="61" xr:uid="{00000000-0005-0000-0000-00008B000000}"/>
    <cellStyle name="Moneda 2" xfId="62" xr:uid="{00000000-0005-0000-0000-00008C000000}"/>
    <cellStyle name="Moneda 2 10" xfId="212" xr:uid="{00000000-0005-0000-0000-00008D000000}"/>
    <cellStyle name="Moneda 2 11" xfId="213" xr:uid="{00000000-0005-0000-0000-00008E000000}"/>
    <cellStyle name="Moneda 2 12" xfId="214" xr:uid="{00000000-0005-0000-0000-00008F000000}"/>
    <cellStyle name="Moneda 2 2" xfId="63" xr:uid="{00000000-0005-0000-0000-000090000000}"/>
    <cellStyle name="Moneda 2 2 2" xfId="64" xr:uid="{00000000-0005-0000-0000-000091000000}"/>
    <cellStyle name="Moneda 2 2 2 2" xfId="65" xr:uid="{00000000-0005-0000-0000-000092000000}"/>
    <cellStyle name="Moneda 2 2 2 2 2" xfId="129" xr:uid="{00000000-0005-0000-0000-000093000000}"/>
    <cellStyle name="Moneda 2 2 3" xfId="66" xr:uid="{00000000-0005-0000-0000-000094000000}"/>
    <cellStyle name="Moneda 2 2 4" xfId="67" xr:uid="{00000000-0005-0000-0000-000095000000}"/>
    <cellStyle name="Moneda 2 2 5" xfId="68" xr:uid="{00000000-0005-0000-0000-000096000000}"/>
    <cellStyle name="Moneda 2 2_APU´S_NO_PREVISTOS (1)" xfId="215" xr:uid="{00000000-0005-0000-0000-000097000000}"/>
    <cellStyle name="Moneda 2 3" xfId="69" xr:uid="{00000000-0005-0000-0000-000098000000}"/>
    <cellStyle name="Moneda 2 4" xfId="216" xr:uid="{00000000-0005-0000-0000-000099000000}"/>
    <cellStyle name="Moneda 2 5" xfId="217" xr:uid="{00000000-0005-0000-0000-00009A000000}"/>
    <cellStyle name="Moneda 2 6" xfId="218" xr:uid="{00000000-0005-0000-0000-00009B000000}"/>
    <cellStyle name="Moneda 2 7" xfId="219" xr:uid="{00000000-0005-0000-0000-00009C000000}"/>
    <cellStyle name="Moneda 2 8" xfId="220" xr:uid="{00000000-0005-0000-0000-00009D000000}"/>
    <cellStyle name="Moneda 2 9" xfId="221" xr:uid="{00000000-0005-0000-0000-00009E000000}"/>
    <cellStyle name="Moneda 2_APU´S_NO_PREVISTOS (1)" xfId="222" xr:uid="{00000000-0005-0000-0000-00009F000000}"/>
    <cellStyle name="Moneda 3" xfId="70" xr:uid="{00000000-0005-0000-0000-0000A0000000}"/>
    <cellStyle name="Moneda 4" xfId="223" xr:uid="{00000000-0005-0000-0000-0000A1000000}"/>
    <cellStyle name="Monetario0" xfId="224" xr:uid="{00000000-0005-0000-0000-0000A2000000}"/>
    <cellStyle name="Neutral" xfId="71" builtinId="28" customBuiltin="1"/>
    <cellStyle name="Neutral 2" xfId="72" xr:uid="{00000000-0005-0000-0000-0000A4000000}"/>
    <cellStyle name="Neutral 3" xfId="225" xr:uid="{00000000-0005-0000-0000-0000A5000000}"/>
    <cellStyle name="No. punto" xfId="226" xr:uid="{00000000-0005-0000-0000-0000A6000000}"/>
    <cellStyle name="No. punto 2" xfId="227" xr:uid="{00000000-0005-0000-0000-0000A7000000}"/>
    <cellStyle name="Normal" xfId="0" builtinId="0"/>
    <cellStyle name="Normal 2" xfId="73" xr:uid="{00000000-0005-0000-0000-0000A9000000}"/>
    <cellStyle name="Normal 2 10" xfId="74" xr:uid="{00000000-0005-0000-0000-0000AA000000}"/>
    <cellStyle name="Normal 2 10 2" xfId="75" xr:uid="{00000000-0005-0000-0000-0000AB000000}"/>
    <cellStyle name="Normal 2 10 2 2" xfId="135" xr:uid="{00000000-0005-0000-0000-0000AC000000}"/>
    <cellStyle name="Normal 2 10 3" xfId="126" xr:uid="{00000000-0005-0000-0000-0000AD000000}"/>
    <cellStyle name="Normal 2 11" xfId="76" xr:uid="{00000000-0005-0000-0000-0000AE000000}"/>
    <cellStyle name="Normal 2 12" xfId="77" xr:uid="{00000000-0005-0000-0000-0000AF000000}"/>
    <cellStyle name="Normal 2 13" xfId="78" xr:uid="{00000000-0005-0000-0000-0000B0000000}"/>
    <cellStyle name="Normal 2 2" xfId="79" xr:uid="{00000000-0005-0000-0000-0000B1000000}"/>
    <cellStyle name="Normal 2 2 2" xfId="228" xr:uid="{00000000-0005-0000-0000-0000B2000000}"/>
    <cellStyle name="Normal 2 2 3" xfId="229" xr:uid="{00000000-0005-0000-0000-0000B3000000}"/>
    <cellStyle name="Normal 2 3" xfId="80" xr:uid="{00000000-0005-0000-0000-0000B4000000}"/>
    <cellStyle name="Normal 2 3 2" xfId="230" xr:uid="{00000000-0005-0000-0000-0000B5000000}"/>
    <cellStyle name="Normal 2 4" xfId="81" xr:uid="{00000000-0005-0000-0000-0000B6000000}"/>
    <cellStyle name="Normal 2 5" xfId="82" xr:uid="{00000000-0005-0000-0000-0000B7000000}"/>
    <cellStyle name="Normal 2 6" xfId="83" xr:uid="{00000000-0005-0000-0000-0000B8000000}"/>
    <cellStyle name="Normal 2 7" xfId="84" xr:uid="{00000000-0005-0000-0000-0000B9000000}"/>
    <cellStyle name="Normal 2 8" xfId="85" xr:uid="{00000000-0005-0000-0000-0000BA000000}"/>
    <cellStyle name="Normal 2 9" xfId="86" xr:uid="{00000000-0005-0000-0000-0000BB000000}"/>
    <cellStyle name="Normal 2_APU NO PREVISTOS MTTO" xfId="87" xr:uid="{00000000-0005-0000-0000-0000BC000000}"/>
    <cellStyle name="Normal 29" xfId="88" xr:uid="{00000000-0005-0000-0000-0000BD000000}"/>
    <cellStyle name="Normal 3" xfId="89" xr:uid="{00000000-0005-0000-0000-0000BE000000}"/>
    <cellStyle name="Normal 3 11" xfId="130" xr:uid="{00000000-0005-0000-0000-0000BF000000}"/>
    <cellStyle name="Normal 3 2" xfId="90" xr:uid="{00000000-0005-0000-0000-0000C0000000}"/>
    <cellStyle name="Normal 3 2 2" xfId="128" xr:uid="{00000000-0005-0000-0000-0000C1000000}"/>
    <cellStyle name="Normal 3 3" xfId="231" xr:uid="{00000000-0005-0000-0000-0000C2000000}"/>
    <cellStyle name="Normal 3_APU´S_NO_PREVISTOS (1)" xfId="232" xr:uid="{00000000-0005-0000-0000-0000C3000000}"/>
    <cellStyle name="Normal 4" xfId="91" xr:uid="{00000000-0005-0000-0000-0000C4000000}"/>
    <cellStyle name="Normal 4 2" xfId="92" xr:uid="{00000000-0005-0000-0000-0000C5000000}"/>
    <cellStyle name="Normal 4 2 2" xfId="233" xr:uid="{00000000-0005-0000-0000-0000C6000000}"/>
    <cellStyle name="Normal 5" xfId="133" xr:uid="{00000000-0005-0000-0000-0000C7000000}"/>
    <cellStyle name="Normal 6" xfId="234" xr:uid="{00000000-0005-0000-0000-0000C8000000}"/>
    <cellStyle name="Normal 6 2" xfId="235" xr:uid="{00000000-0005-0000-0000-0000C9000000}"/>
    <cellStyle name="Normal 7" xfId="236" xr:uid="{00000000-0005-0000-0000-0000CA000000}"/>
    <cellStyle name="Normal 8" xfId="237" xr:uid="{00000000-0005-0000-0000-0000CB000000}"/>
    <cellStyle name="Normal 9" xfId="238" xr:uid="{00000000-0005-0000-0000-0000CC000000}"/>
    <cellStyle name="Normal 9 2" xfId="132" xr:uid="{00000000-0005-0000-0000-0000CD000000}"/>
    <cellStyle name="Normal_modelo ACTA OBRA y MODIFICACION" xfId="255" xr:uid="{00000000-0005-0000-0000-0000CE000000}"/>
    <cellStyle name="Normal_PTO OFICIAL PREPLIEGO (CORREGIDO) 2" xfId="131" xr:uid="{00000000-0005-0000-0000-0000CF000000}"/>
    <cellStyle name="Notas 2" xfId="93" xr:uid="{00000000-0005-0000-0000-0000D0000000}"/>
    <cellStyle name="Notas 3" xfId="239" xr:uid="{00000000-0005-0000-0000-0000D1000000}"/>
    <cellStyle name="Percent" xfId="240" xr:uid="{00000000-0005-0000-0000-0000D2000000}"/>
    <cellStyle name="Porcentaje" xfId="95" builtinId="5"/>
    <cellStyle name="Porcentaje 2" xfId="241" xr:uid="{00000000-0005-0000-0000-0000D4000000}"/>
    <cellStyle name="Porcentaje 3" xfId="94" xr:uid="{00000000-0005-0000-0000-0000D5000000}"/>
    <cellStyle name="Porcentaje 4" xfId="242" xr:uid="{00000000-0005-0000-0000-0000D6000000}"/>
    <cellStyle name="Porcentaje 5" xfId="243" xr:uid="{00000000-0005-0000-0000-0000D7000000}"/>
    <cellStyle name="Porcentaje 5 2" xfId="244" xr:uid="{00000000-0005-0000-0000-0000D8000000}"/>
    <cellStyle name="Porcentual 2" xfId="96" xr:uid="{00000000-0005-0000-0000-0000D9000000}"/>
    <cellStyle name="Porcentual 2 10" xfId="97" xr:uid="{00000000-0005-0000-0000-0000DA000000}"/>
    <cellStyle name="Porcentual 2 10 2" xfId="98" xr:uid="{00000000-0005-0000-0000-0000DB000000}"/>
    <cellStyle name="Porcentual 2 11" xfId="99" xr:uid="{00000000-0005-0000-0000-0000DC000000}"/>
    <cellStyle name="Porcentual 2 12" xfId="100" xr:uid="{00000000-0005-0000-0000-0000DD000000}"/>
    <cellStyle name="Porcentual 2 2" xfId="101" xr:uid="{00000000-0005-0000-0000-0000DE000000}"/>
    <cellStyle name="Porcentual 2 3" xfId="102" xr:uid="{00000000-0005-0000-0000-0000DF000000}"/>
    <cellStyle name="Porcentual 2 4" xfId="103" xr:uid="{00000000-0005-0000-0000-0000E0000000}"/>
    <cellStyle name="Porcentual 2 5" xfId="104" xr:uid="{00000000-0005-0000-0000-0000E1000000}"/>
    <cellStyle name="Porcentual 2 6" xfId="105" xr:uid="{00000000-0005-0000-0000-0000E2000000}"/>
    <cellStyle name="Porcentual 2 7" xfId="106" xr:uid="{00000000-0005-0000-0000-0000E3000000}"/>
    <cellStyle name="Porcentual 2 8" xfId="107" xr:uid="{00000000-0005-0000-0000-0000E4000000}"/>
    <cellStyle name="Porcentual 2 9" xfId="108" xr:uid="{00000000-0005-0000-0000-0000E5000000}"/>
    <cellStyle name="Porcentual 3" xfId="109" xr:uid="{00000000-0005-0000-0000-0000E6000000}"/>
    <cellStyle name="Porcentual 4" xfId="110" xr:uid="{00000000-0005-0000-0000-0000E7000000}"/>
    <cellStyle name="Porcentual 4 2" xfId="111" xr:uid="{00000000-0005-0000-0000-0000E8000000}"/>
    <cellStyle name="Porcentual 5" xfId="112" xr:uid="{00000000-0005-0000-0000-0000E9000000}"/>
    <cellStyle name="Porcentual 5 2" xfId="245" xr:uid="{00000000-0005-0000-0000-0000EA000000}"/>
    <cellStyle name="Porcentual 6" xfId="113" xr:uid="{00000000-0005-0000-0000-0000EB000000}"/>
    <cellStyle name="Porcentual 6 2" xfId="114" xr:uid="{00000000-0005-0000-0000-0000EC000000}"/>
    <cellStyle name="Porcentual 7" xfId="115" xr:uid="{00000000-0005-0000-0000-0000ED000000}"/>
    <cellStyle name="Porcentual 8" xfId="127" xr:uid="{00000000-0005-0000-0000-0000EE000000}"/>
    <cellStyle name="resaltado" xfId="246" xr:uid="{00000000-0005-0000-0000-0000EF000000}"/>
    <cellStyle name="Salida 2" xfId="116" xr:uid="{00000000-0005-0000-0000-0000F0000000}"/>
    <cellStyle name="Salida 3" xfId="247" xr:uid="{00000000-0005-0000-0000-0000F1000000}"/>
    <cellStyle name="Texto de advertencia 2" xfId="117" xr:uid="{00000000-0005-0000-0000-0000F2000000}"/>
    <cellStyle name="Texto de advertencia 3" xfId="248" xr:uid="{00000000-0005-0000-0000-0000F3000000}"/>
    <cellStyle name="Texto explicativo 2" xfId="118" xr:uid="{00000000-0005-0000-0000-0000F4000000}"/>
    <cellStyle name="Texto explicativo 3" xfId="249" xr:uid="{00000000-0005-0000-0000-0000F5000000}"/>
    <cellStyle name="Título 1 2" xfId="119" xr:uid="{00000000-0005-0000-0000-0000F6000000}"/>
    <cellStyle name="Título 1 3" xfId="250" xr:uid="{00000000-0005-0000-0000-0000F7000000}"/>
    <cellStyle name="Título 2 2" xfId="120" xr:uid="{00000000-0005-0000-0000-0000F8000000}"/>
    <cellStyle name="Título 2 3" xfId="251" xr:uid="{00000000-0005-0000-0000-0000F9000000}"/>
    <cellStyle name="Título 3 2" xfId="121" xr:uid="{00000000-0005-0000-0000-0000FA000000}"/>
    <cellStyle name="Título 3 3" xfId="252" xr:uid="{00000000-0005-0000-0000-0000FB000000}"/>
    <cellStyle name="Título 4" xfId="122" xr:uid="{00000000-0005-0000-0000-0000FC000000}"/>
    <cellStyle name="Título 5" xfId="253" xr:uid="{00000000-0005-0000-0000-0000FD000000}"/>
    <cellStyle name="Total" xfId="123" builtinId="25" customBuiltin="1"/>
    <cellStyle name="Total 2" xfId="124" xr:uid="{00000000-0005-0000-0000-0000FF000000}"/>
    <cellStyle name="Total 3" xfId="254" xr:uid="{00000000-0005-0000-0000-000000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customXml" Target="../customXml/item2.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theme" Target="theme/theme1.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customXml" Target="../customXml/item3.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styles" Target="styles.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16</xdr:row>
      <xdr:rowOff>142875</xdr:rowOff>
    </xdr:from>
    <xdr:to>
      <xdr:col>6</xdr:col>
      <xdr:colOff>447675</xdr:colOff>
      <xdr:row>17</xdr:row>
      <xdr:rowOff>193676</xdr:rowOff>
    </xdr:to>
    <xdr:sp macro="" textlink="">
      <xdr:nvSpPr>
        <xdr:cNvPr id="2051" name="Check Box 5"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16</xdr:row>
      <xdr:rowOff>142875</xdr:rowOff>
    </xdr:from>
    <xdr:to>
      <xdr:col>10</xdr:col>
      <xdr:colOff>447675</xdr:colOff>
      <xdr:row>17</xdr:row>
      <xdr:rowOff>193676</xdr:rowOff>
    </xdr:to>
    <xdr:sp macro="" textlink="">
      <xdr:nvSpPr>
        <xdr:cNvPr id="2052" name="Check Box 6"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01.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Formatos.xls?FA9CF50F" TargetMode="External"/><Relationship Id="rId1" Type="http://schemas.openxmlformats.org/officeDocument/2006/relationships/externalLinkPath" Target="file:///\\FA9CF50F\Formato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cceficiente.sharepoint.com/A/PUNITARIOS%20PARA%20241201%202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V&#237;nculoExternoRecuperado1?FA9CF50F" TargetMode="External"/><Relationship Id="rId1" Type="http://schemas.openxmlformats.org/officeDocument/2006/relationships/externalLinkPath" Target="file:///\\FA9CF50F\V&#237;nculoExternoRecuperado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https://cceficiente.sharepoint.com/PROYECTOS%20SMA%20&amp;%20SOL%202008-2012/Portafolio%20inscrito%20Fase%20III/1%20EXTRACCION/2%20MEJORAMIENTO%20DEL%20SISTEMA%20DE%20BOMBEO%20DE%20CRUDO%20(Bombas%20PCP)/Solicitud%20de%20Contratacion%20o%20Compras%20VFF%2006%20a%2008%20C%20LLANITO%20PCP.xls?83E91508" TargetMode="External"/><Relationship Id="rId1" Type="http://schemas.openxmlformats.org/officeDocument/2006/relationships/externalLinkPath" Target="file:///\\83E91508\Solicitud%20de%20Contratacion%20o%20Compras%20VFF%2006%20a%2008%20C%20LLANITO%20PC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Factura13?FA9CF50F" TargetMode="External"/><Relationship Id="rId1" Type="http://schemas.openxmlformats.org/officeDocument/2006/relationships/externalLinkPath" Target="file:///\\FA9CF50F\Factura1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53.xml.rels><?xml version="1.0" encoding="UTF-8" standalone="yes"?>
<Relationships xmlns="http://schemas.openxmlformats.org/package/2006/relationships"><Relationship Id="rId2" Type="http://schemas.microsoft.com/office/2019/04/relationships/externalLinkLongPath" Target="https://cceficiente.sharepoint.com/Volumes/TOSHIBA%20EXT/Presupuestos%20Variante%20San%20Gil/marino/C/Documents%20and%20Settings/Hector%20Guerrero/Mis%20documentos/Licitaciones%20realizadas/Invias/INTER-Taraza-caucasia/DIFERGO/WINDOWS/TEMP/UNITARIOS.xls?5E062BE7" TargetMode="External"/><Relationship Id="rId1" Type="http://schemas.openxmlformats.org/officeDocument/2006/relationships/externalLinkPath" Target="file:///\\5E062BE7\UNITARIO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Documents%20and%20Settings/Administrador/Mis%20documentos/VICTOR%20M.%20DURAN%20S/ARCHIVOS%20ITANSUCA/NOMINA%20CONVENC?DB2BDEA4" TargetMode="External"/><Relationship Id="rId1" Type="http://schemas.openxmlformats.org/officeDocument/2006/relationships/externalLinkPath" Target="file:///\\DB2BDEA4\NOMINA%20CONVENC"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67.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VICTOR/VICTOR%20M.%20DURAN%20S/ARHIVOS%20IEB%20S.A/PERSONAL/NOMINAS/CONTRUIR%20S.A/NOMINA%20CONVENCIONAL.xls?D9786AFA" TargetMode="External"/><Relationship Id="rId1" Type="http://schemas.openxmlformats.org/officeDocument/2006/relationships/externalLinkPath" Target="file:///\\D9786AFA\NOMINA%20CONVENCIO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_INTER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77.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REPROJMA.xls?FA9CF50F" TargetMode="External"/><Relationship Id="rId1" Type="http://schemas.openxmlformats.org/officeDocument/2006/relationships/externalLinkPath" Target="file:///\\FA9CF50F\REPROJM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87.xml.rels><?xml version="1.0" encoding="UTF-8" standalone="yes"?>
<Relationships xmlns="http://schemas.openxmlformats.org/package/2006/relationships"><Relationship Id="rId2" Type="http://schemas.microsoft.com/office/2019/04/relationships/externalLinkLongPath" Target="file:///\\10.6.75.177\VQ2008\Documents%20and%20Settings\c5205871\Configuraci&#243;n%20local\Archivos%20temporales%20de%20Internet\OLK6\Nuevo%20disco\INELECTRA\Aminas1\Proyecto\119-contratomarco\119-04%20aromaticos\tuberia\doc_tecnicos\partidas_cant_tub_final_04.xls?115576A2" TargetMode="External"/><Relationship Id="rId1" Type="http://schemas.openxmlformats.org/officeDocument/2006/relationships/externalLinkPath" Target="file:///\\115576A2\partidas_cant_tub_final_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9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Contratacion%20PME%20v021?FA9CF50F" TargetMode="External"/><Relationship Id="rId1" Type="http://schemas.openxmlformats.org/officeDocument/2006/relationships/externalLinkPath" Target="file:///\\FA9CF50F\Contratacion%20PME%20v021" TargetMode="External"/></Relationships>
</file>

<file path=xl/externalLinks/_rels/externalLink91.xml.rels><?xml version="1.0" encoding="UTF-8" standalone="yes"?>
<Relationships xmlns="http://schemas.openxmlformats.org/package/2006/relationships"><Relationship Id="rId2" Type="http://schemas.microsoft.com/office/2019/04/relationships/externalLinkLongPath" Target="https://cceficiente.sharepoint.com/CONSORCIO%20ETSA-CONCOL%20-%20CONSULTORIA/PROYECTO%20CRUDOS%20PESADOS%20CAMPO%20CASTILLA/1%20PPTO.%20E.%20APIAY-MONTERREY-PORVENIR/Proyectos%20VIT/CRUDOS%20PESADOS/informaci&#243;n-refer/CONSOLIDADO%20SOA_REQUERIMIENTOS%20NAFTA_100_2014.xls?CCE431D1" TargetMode="External"/><Relationship Id="rId1" Type="http://schemas.openxmlformats.org/officeDocument/2006/relationships/externalLinkPath" Target="file:///\\CCE431D1\CONSOLIDADO%20SOA_REQUERIMIENTOS%20NAFTA_100_201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99.xml.rels><?xml version="1.0" encoding="UTF-8" standalone="yes"?>
<Relationships xmlns="http://schemas.openxmlformats.org/package/2006/relationships"><Relationship Id="rId2" Type="http://schemas.microsoft.com/office/2019/04/relationships/externalLinkLongPath" Target="file:///\\conppy2454\PREPLIEGOS%20EPC1%20OCT%202006\Documents%20and%20Settings\c5205871\Configuraci&#243;n%20local\Archivos%20temporales%20de%20Internet\OLK6\Nuevo%20disco\INELECTRA\Aminas1\Proyecto\119-contratomarco\119-02%20glp\tuberia\Materiales\resumen_fin_mat_glp.xls?C5FEDE5F" TargetMode="External"/><Relationship Id="rId1" Type="http://schemas.openxmlformats.org/officeDocument/2006/relationships/externalLinkPath" Target="file:///\\C5FEDE5F\resumen_fin_mat_g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E16">
            <v>880</v>
          </cell>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ATO1H5"/>
      <sheetName val="Form5 _Pág_ 1"/>
      <sheetName val="Form5 _Pág_ 2"/>
      <sheetName val="Form7"/>
      <sheetName val="forma7"/>
      <sheetName val="Form9"/>
      <sheetName val="FORMATO 1015"/>
      <sheetName val="FORMATO 3001"/>
      <sheetName val="FORMATO 3002"/>
      <sheetName val="FORMATO 3003"/>
      <sheetName val="FORMATO 5001"/>
      <sheetName val="FORMATO 3002 ap-1"/>
      <sheetName val="FORMATO 3002 ap-2"/>
      <sheetName val="Personalizar"/>
      <sheetName val="Formatos"/>
      <sheetName val="Form020"/>
      <sheetName val="Form030"/>
      <sheetName val="Form040"/>
      <sheetName val="Form050"/>
      <sheetName val="Form060"/>
      <sheetName val="Form070"/>
      <sheetName val="Form080"/>
      <sheetName val="From090"/>
      <sheetName val="Form100"/>
      <sheetName val="Form110"/>
      <sheetName val="Form120"/>
      <sheetName val="Form130"/>
      <sheetName val="Form140"/>
      <sheetName val="Form150"/>
      <sheetName val="Form160"/>
      <sheetName val="Form170"/>
      <sheetName val="3002 Lisama este 1"/>
      <sheetName val="3002 Santa Helena 1"/>
      <sheetName val="3002 Lisama 1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s"/>
      <sheetName val="Resumen"/>
      <sheetName val="PxQ Valores"/>
      <sheetName val="PxQ Cantidades"/>
      <sheetName val="DATOS"/>
    </sheetNames>
    <sheetDataSet>
      <sheetData sheetId="0"/>
      <sheetData sheetId="1"/>
      <sheetData sheetId="2"/>
      <sheetData sheetId="3"/>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row>
        <row r="5">
          <cell r="B5" t="str">
            <v>06</v>
          </cell>
          <cell r="C5" t="str">
            <v>Superintendencia Catatumbo</v>
          </cell>
          <cell r="D5" t="str">
            <v>06*</v>
          </cell>
          <cell r="E5" t="str">
            <v>06*</v>
          </cell>
          <cell r="F5"/>
        </row>
        <row r="6">
          <cell r="B6" t="str">
            <v>07</v>
          </cell>
          <cell r="C6" t="str">
            <v>Operaciones Asociadas</v>
          </cell>
          <cell r="D6" t="str">
            <v>07*</v>
          </cell>
          <cell r="E6" t="str">
            <v>07*</v>
          </cell>
          <cell r="F6"/>
        </row>
        <row r="7">
          <cell r="B7" t="str">
            <v>08</v>
          </cell>
          <cell r="C7" t="str">
            <v>Gerencia Sur</v>
          </cell>
          <cell r="D7" t="str">
            <v>08*</v>
          </cell>
          <cell r="E7" t="str">
            <v>08*</v>
          </cell>
          <cell r="F7"/>
        </row>
        <row r="8">
          <cell r="B8" t="str">
            <v>10</v>
          </cell>
          <cell r="C8" t="str">
            <v>Gerencia Llanos</v>
          </cell>
          <cell r="D8" t="str">
            <v>10*</v>
          </cell>
          <cell r="E8" t="str">
            <v>10*</v>
          </cell>
          <cell r="F8"/>
        </row>
        <row r="9">
          <cell r="B9" t="str">
            <v>12</v>
          </cell>
          <cell r="C9" t="str">
            <v>Superintendencia Provincia</v>
          </cell>
          <cell r="D9" t="str">
            <v>12*</v>
          </cell>
          <cell r="E9" t="str">
            <v>12*</v>
          </cell>
          <cell r="F9"/>
        </row>
        <row r="10">
          <cell r="B10" t="str">
            <v>14</v>
          </cell>
          <cell r="C10" t="str">
            <v>Gerencia Alto Magdalena</v>
          </cell>
          <cell r="D10" t="str">
            <v>14*</v>
          </cell>
          <cell r="E10" t="str">
            <v>14*</v>
          </cell>
          <cell r="F10"/>
        </row>
        <row r="11">
          <cell r="B11" t="str">
            <v>15</v>
          </cell>
          <cell r="C11" t="str">
            <v>Operación Riesgo Compartido</v>
          </cell>
          <cell r="D11" t="str">
            <v>15*</v>
          </cell>
          <cell r="E11" t="str">
            <v>15*</v>
          </cell>
          <cell r="F11"/>
        </row>
        <row r="12">
          <cell r="B12" t="str">
            <v>16</v>
          </cell>
          <cell r="C12" t="str">
            <v>Administración Exploración y Producción</v>
          </cell>
          <cell r="D12" t="str">
            <v>16*</v>
          </cell>
          <cell r="E12" t="str">
            <v>16*</v>
          </cell>
          <cell r="F12"/>
        </row>
        <row r="13">
          <cell r="B13" t="str">
            <v>17</v>
          </cell>
          <cell r="C13" t="str">
            <v>Gerencia Cusiana</v>
          </cell>
          <cell r="D13" t="str">
            <v>17*</v>
          </cell>
          <cell r="E13" t="str">
            <v>17*</v>
          </cell>
          <cell r="F13"/>
        </row>
        <row r="14">
          <cell r="B14" t="str">
            <v>21</v>
          </cell>
          <cell r="C14" t="str">
            <v>Gerencia Centro Oriente</v>
          </cell>
          <cell r="D14" t="str">
            <v>&lt;07*</v>
          </cell>
          <cell r="E14" t="str">
            <v>12*</v>
          </cell>
          <cell r="F14"/>
        </row>
        <row r="15">
          <cell r="B15" t="str">
            <v>22</v>
          </cell>
          <cell r="C15" t="str">
            <v>Adjunta Asociados Corporativo</v>
          </cell>
          <cell r="D15" t="str">
            <v>16-22*</v>
          </cell>
          <cell r="E15" t="str">
            <v>16-22*</v>
          </cell>
          <cell r="F15"/>
        </row>
        <row r="16">
          <cell r="B16" t="str">
            <v>23</v>
          </cell>
          <cell r="C16" t="str">
            <v>Adjunta Producción Corportivo</v>
          </cell>
          <cell r="D16" t="str">
            <v>16-23*</v>
          </cell>
          <cell r="E16" t="str">
            <v>16-23*</v>
          </cell>
          <cell r="F16"/>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row>
        <row r="24">
          <cell r="B24" t="str">
            <v>90</v>
          </cell>
          <cell r="C24" t="str">
            <v>Corporativo VEP</v>
          </cell>
          <cell r="D24" t="str">
            <v>16-20*</v>
          </cell>
          <cell r="E24" t="str">
            <v>16-20*</v>
          </cell>
          <cell r="F24"/>
        </row>
        <row r="25">
          <cell r="B25" t="str">
            <v>91</v>
          </cell>
          <cell r="C25" t="str">
            <v>Adjunta de Exploración</v>
          </cell>
          <cell r="D25" t="str">
            <v>16-21*</v>
          </cell>
          <cell r="E25" t="str">
            <v>16-21*</v>
          </cell>
          <cell r="F25"/>
        </row>
        <row r="26">
          <cell r="B26" t="str">
            <v>92</v>
          </cell>
          <cell r="C26" t="str">
            <v>Adjunta de Asociados</v>
          </cell>
          <cell r="D26" t="str">
            <v>?7*</v>
          </cell>
          <cell r="E26" t="str">
            <v>16-22*</v>
          </cell>
          <cell r="F26"/>
        </row>
        <row r="27">
          <cell r="B27" t="str">
            <v>93</v>
          </cell>
          <cell r="C27" t="str">
            <v>Adjunta de Producción</v>
          </cell>
          <cell r="D27" t="str">
            <v>&lt;15*</v>
          </cell>
          <cell r="E27" t="str">
            <v>16-23*</v>
          </cell>
          <cell r="F27" t="str">
            <v>&lt;&gt;07*</v>
          </cell>
        </row>
        <row r="28">
          <cell r="B28" t="str">
            <v>99</v>
          </cell>
          <cell r="C28" t="str">
            <v>Consolidado Vicepresidencia</v>
          </cell>
          <cell r="D28"/>
          <cell r="E28"/>
          <cell r="F28"/>
        </row>
      </sheetData>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2A"/>
      <sheetName val="Refin"/>
      <sheetName val="URCs"/>
      <sheetName val="Petroq."/>
      <sheetName val="Eletex"/>
      <sheetName val="Serv.Ind."/>
      <sheetName val="Manto, Otros"/>
    </sheetNames>
    <sheetDataSet>
      <sheetData sheetId="0" refreshError="1">
        <row r="20">
          <cell r="C20">
            <v>2265.5</v>
          </cell>
        </row>
      </sheetData>
      <sheetData sheetId="1"/>
      <sheetData sheetId="2"/>
      <sheetData sheetId="3"/>
      <sheetData sheetId="4"/>
      <sheetData sheetId="5"/>
      <sheetData sheetId="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CIOS"/>
      <sheetName val="PREACTA 6"/>
      <sheetName val="TABLA 2008"/>
      <sheetName val="Equipo"/>
      <sheetName val="Listas"/>
      <sheetName val="Excavación Mat. Común Estacione"/>
      <sheetName val="Demolición Pavimento"/>
      <sheetName val="Insum"/>
      <sheetName val="SUB APU"/>
      <sheetName val="TRANSPORTE"/>
      <sheetName val="A. P. U."/>
      <sheetName val="PUNITARIOS%20PARA%20241201%202S"/>
      <sheetName val="RELACION MES"/>
      <sheetName val="PRESUPUESTO"/>
      <sheetName val="ESTADO VÍA-CRIT.TECNIC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s>
    <sheetDataSet>
      <sheetData sheetId="0"/>
      <sheetData sheetId="1"/>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HMR"/>
      <sheetName val="ASF"/>
      <sheetName val="LUB"/>
      <sheetName val="EyL"/>
      <sheetName val="ADM"/>
      <sheetName val="GRAFICO"/>
      <sheetName val="recursos"/>
      <sheetName val="P3 2004"/>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Datos"/>
      <sheetName val="ACCIDENTALIDAD"/>
      <sheetName val="ACC.EJECUTIVO"/>
      <sheetName val="ACC.EJECUTIVO-OCT-02"/>
      <sheetName val="EJEC-AGO-2002"/>
      <sheetName val="TABLA"/>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UNIT REALES"/>
      <sheetName val="Contrat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1.1"/>
      <sheetName val="232.1p"/>
      <sheetName val="342.1"/>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465,1"/>
      <sheetName val="466,1"/>
      <sheetName val="466,2"/>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01.1"/>
      <sheetName val="801.2"/>
      <sheetName val="801.3"/>
      <sheetName val="801.4"/>
      <sheetName val="801.5"/>
      <sheetName val="801.6"/>
      <sheetName val="801.7"/>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2,1"/>
      <sheetName val="312.1"/>
      <sheetName val="312.2"/>
      <sheetName val="416,2P"/>
      <sheetName val="432,1"/>
      <sheetName val="432,2"/>
      <sheetName val="451. 1P"/>
      <sheetName val="460.1"/>
      <sheetName val="460,2"/>
      <sheetName val="CLASE C"/>
      <sheetName val="632,1"/>
      <sheetName val="661.1 TIPO I"/>
      <sheetName val="681,1"/>
      <sheetName val="682,1"/>
      <sheetName val="730,1P"/>
      <sheetName val="Comentarios"/>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Estado Resumen"/>
      <sheetName val="TORTA"/>
      <sheetName val="Resum_Pav"/>
      <sheetName val="INVENT.ALC-CUNETAS 90BLB"/>
      <sheetName val="PUENTES Y PONTONES"/>
      <sheetName val="SEÑAL VERTICAL90BLB"/>
      <sheetName val="SEÑAL HORIZONTAL90BLB"/>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V%C3%ADnculoExternoRecuperado1"/>
      <sheetName val="XXXXX"/>
      <sheetName val="110.1 P"/>
      <sheetName val="110.2 P"/>
      <sheetName val="201.1P-201.5P"/>
      <sheetName val="201.2P"/>
      <sheetName val="210.2 SIN EXPLO"/>
      <sheetName val="211.1.P1"/>
      <sheetName val="211P.2"/>
      <sheetName val="311P4"/>
      <sheetName val="312.3"/>
      <sheetName val="312.4"/>
      <sheetName val="320.1P"/>
      <sheetName val="320.2P"/>
      <sheetName val="342P"/>
      <sheetName val="343.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2 COMPRADA "/>
      <sheetName val="451.3 COMPRADA  "/>
      <sheetName val="452.1 COMPRADA"/>
      <sheetName val="452.2 COMPRADA"/>
      <sheetName val="452.3 COMPRADA"/>
      <sheetName val="452.4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TABLA DE CONTENIDO"/>
      <sheetName val="GENERALIDADES "/>
      <sheetName val="CUMPLIMIENTO % "/>
      <sheetName val="CUMPLIMIENTO %  (2)"/>
      <sheetName val="ESTADO RED"/>
      <sheetName val="SEMAFORO 45A-04"/>
      <sheetName val="SEMAFORO 55CN-01"/>
      <sheetName val="SEMAFORO 55CN-03"/>
      <sheetName val="SEMAFORO 56-07"/>
      <sheetName val="TORTA EST. VIAS "/>
      <sheetName val="EST. VIAS"/>
      <sheetName val="MAPA EST RED"/>
      <sheetName val="NECESIDAD VIA"/>
      <sheetName val="Necesidades cr."/>
      <sheetName val="SITIOS CRITICOS"/>
      <sheetName val="CANT OBRA C-G"/>
      <sheetName val="CANT OBRA B-T"/>
      <sheetName val="CANT OBRA S-B"/>
      <sheetName val="INF. EMERGENCIAS"/>
      <sheetName val="PUENTES"/>
      <sheetName val="NEC PTES"/>
      <sheetName val="PONTONES"/>
      <sheetName val="NEC. PONTONES"/>
      <sheetName val="señal v"/>
      <sheetName val="señal H"/>
      <sheetName val="ACCIDENTALIDAD NOV"/>
      <sheetName val="ACCIDENT."/>
      <sheetName val="DEFENSA VIAS"/>
      <sheetName val="ZONAS RETIRO"/>
      <sheetName val="SEGUIMIENTO"/>
      <sheetName val="CUANTI AMV"/>
      <sheetName val="CUALI AMV"/>
      <sheetName val="CUANTI MICRO"/>
      <sheetName val="CUALI MIC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3"/>
      <sheetName val="320.4"/>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3"/>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30,5"/>
      <sheetName val="PU640,3"/>
      <sheetName val="PU610,1"/>
      <sheetName val="PU681,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6"/>
      <sheetName val="PU630,6 especial por M3"/>
      <sheetName val="PU630,6 Simple"/>
      <sheetName val="PU630,6 especial por M2"/>
      <sheetName val="PU630,6 F"/>
      <sheetName val="PU630P.7 "/>
      <sheetName val="PU630,7 "/>
      <sheetName val="PU630,7 Especial"/>
      <sheetName val="PU630,11"/>
      <sheetName val="PU630P.15"/>
      <sheetName val="PU660.2"/>
      <sheetName val="PU661"/>
      <sheetName val="PU671P,1"/>
      <sheetName val="PU673 "/>
      <sheetName val="PU681,1 Esp. Q Caliche"/>
      <sheetName val="PU820,1"/>
      <sheetName val="PU830P.1 "/>
      <sheetName val="PU1000P,2"/>
      <sheetName val="PORTADA SDC"/>
      <sheetName val="PORTADA DRM"/>
      <sheetName val="vias"/>
      <sheetName val="GEN"/>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SEPARA. PRENSA"/>
      <sheetName val="CUNE"/>
      <sheetName val="FILTROS "/>
      <sheetName val="CUNETAS"/>
      <sheetName val="REALCE BORDILLOS "/>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40.1-02"/>
      <sheetName val="344.P"/>
      <sheetName val="413"/>
      <sheetName val="441.3P COMPRADA "/>
      <sheetName val="450.2P COMPRADA"/>
      <sheetName val="450.3P COMPRADA"/>
      <sheetName val="450.4P COMPRADA"/>
      <sheetName val="451.3P COMPRADA  "/>
      <sheetName val="451.3 COMPRADA"/>
      <sheetName val="452.1P COMPRADA"/>
      <sheetName val="452.2P COMPRADA"/>
      <sheetName val="452.3P COMPRADA"/>
      <sheetName val="630P MORTERO 1;3"/>
      <sheetName val="PRESUPUESTOS+PERSONAL"/>
      <sheetName val="PROPONENTES"/>
      <sheetName val="KRC"/>
      <sheetName val="EXPER.GRAL-PRECAL"/>
      <sheetName val="CAP-OPERATIVA"/>
      <sheetName val="SMLM"/>
      <sheetName val="NOTAS"/>
      <sheetName val="LISTAS"/>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CANT OBRAS5607"/>
      <sheetName val="CANT OBRA55CN03"/>
      <sheetName val="CANT OBRA 4006A"/>
      <sheetName val="CANT OBRA55CN01"/>
      <sheetName val="CANT OBRA 40CN01"/>
      <sheetName val="CANT OBRA 40CNA"/>
      <sheetName val="CANT OBRA 40CNB"/>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ACC-5607 Y 55CN03"/>
      <sheetName val="ACC-4006A"/>
      <sheetName val="ACC -55CN01"/>
      <sheetName val="ACC-40CN01,CNA,CNB"/>
      <sheetName val="SEPARADORES"/>
      <sheetName val="COMENTARIOS 1"/>
      <sheetName val="#¡REF"/>
      <sheetName val="Formulario No.1 "/>
      <sheetName val="450.2P  Vía 9003"/>
      <sheetName val="632.1P "/>
      <sheetName val="630.4 Vía 9003"/>
      <sheetName val="630.6 Vía 7801"/>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MDO"/>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Gavion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aCCIDENTES DE 1995 - 1996.xls"/>
      <sheetName val="A.P.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row r="1">
          <cell r="A1" t="str">
            <v>ITEM</v>
          </cell>
        </row>
      </sheetData>
      <sheetData sheetId="204">
        <row r="1">
          <cell r="A1" t="str">
            <v>EQUIPO</v>
          </cell>
        </row>
      </sheetData>
      <sheetData sheetId="205">
        <row r="1">
          <cell r="A1" t="str">
            <v>ADMINISTRACION</v>
          </cell>
        </row>
      </sheetData>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sheetData sheetId="742"/>
      <sheetData sheetId="743">
        <row r="1">
          <cell r="A1" t="str">
            <v>INSTITUTO NACIONAL DE VIAS</v>
          </cell>
        </row>
      </sheetData>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sheetData sheetId="958"/>
      <sheetData sheetId="959"/>
      <sheetData sheetId="960"/>
      <sheetData sheetId="961"/>
      <sheetData sheetId="962"/>
      <sheetData sheetId="963"/>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sheetData sheetId="989"/>
      <sheetData sheetId="990" refreshError="1"/>
      <sheetData sheetId="991" refreshError="1"/>
      <sheetData sheetId="992"/>
      <sheetData sheetId="993" refreshError="1"/>
      <sheetData sheetId="994" refreshError="1"/>
      <sheetData sheetId="995" refreshError="1"/>
      <sheetData sheetId="996" refreshError="1"/>
      <sheetData sheetId="997"/>
      <sheetData sheetId="998" refreshError="1"/>
      <sheetData sheetId="999" refreshError="1"/>
      <sheetData sheetId="1000"/>
      <sheetData sheetId="1001"/>
      <sheetData sheetId="1002" refreshError="1"/>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sheetData sheetId="1506"/>
      <sheetData sheetId="1507"/>
      <sheetData sheetId="1508"/>
      <sheetData sheetId="1509"/>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row r="168">
          <cell r="D168">
            <v>0.16</v>
          </cell>
        </row>
      </sheetData>
      <sheetData sheetId="1678"/>
      <sheetData sheetId="1679">
        <row r="7">
          <cell r="B7">
            <v>1</v>
          </cell>
        </row>
      </sheetData>
      <sheetData sheetId="1680">
        <row r="33">
          <cell r="G33">
            <v>0.59504299999999999</v>
          </cell>
        </row>
      </sheetData>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sheetData sheetId="1768"/>
      <sheetData sheetId="1769"/>
      <sheetData sheetId="1770"/>
      <sheetData sheetId="1771"/>
      <sheetData sheetId="1772"/>
      <sheetData sheetId="1773"/>
      <sheetData sheetId="1774"/>
      <sheetData sheetId="1775"/>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sheetData sheetId="2458"/>
      <sheetData sheetId="2459"/>
      <sheetData sheetId="2460"/>
      <sheetData sheetId="2461"/>
      <sheetData sheetId="2462">
        <row r="3">
          <cell r="A3">
            <v>1</v>
          </cell>
        </row>
      </sheetData>
      <sheetData sheetId="2463"/>
      <sheetData sheetId="2464"/>
      <sheetData sheetId="2465"/>
      <sheetData sheetId="2466"/>
      <sheetData sheetId="2467"/>
      <sheetData sheetId="2468" refreshError="1"/>
      <sheetData sheetId="2469">
        <row r="1">
          <cell r="A1" t="str">
            <v>LISTADO DE INSUMOS GENERAL</v>
          </cell>
        </row>
      </sheetData>
      <sheetData sheetId="2470" refreshError="1"/>
      <sheetData sheetId="247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refreshError="1"/>
      <sheetData sheetId="2681"/>
      <sheetData sheetId="2682"/>
      <sheetData sheetId="2683" refreshError="1"/>
      <sheetData sheetId="2684" refreshError="1"/>
      <sheetData sheetId="2685" refreshError="1"/>
      <sheetData sheetId="2686" refreshError="1"/>
      <sheetData sheetId="2687"/>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Res-Accide-10"/>
      <sheetName val="\\Giovanni\administracion vial\"/>
      <sheetName val="\MONTO AGOTABLE 2010\a  aaInfor"/>
      <sheetName val="\AMV _ no borrar\PRESUPUESTOS\a"/>
      <sheetName val="\I\AMV _ no borrar\PRESUPUESTOS"/>
      <sheetName val="\G\I\AMV _ no borrar\PRESUPUEST"/>
      <sheetName val="\A\a  aaInformación GRUPO 4\A M"/>
      <sheetName val="\G\A\a  aaInformación GRUPO 4\A"/>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Escritorio\amv 2011\a  aaInfo"/>
      <sheetName val="\Users\cmeza\Documents\INVIAS\D"/>
      <sheetName val="\Documents and Settings\jviteri"/>
      <sheetName val="[aCCIDENTES DE 1995 - 1996.xls]"/>
      <sheetName val="Lista obra"/>
      <sheetName val="\Users\Administrador\Desktop\AM"/>
      <sheetName val="\Users\avargase\AppData\Local\M"/>
      <sheetName val="\Mini HP Enero 2015\Proyectos i"/>
      <sheetName val="\C\Users\avargase\AppData\Local"/>
      <sheetName val="\Volumes\USB PIOLIN\Escritorio\"/>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original_sist"/>
      <sheetName val="Hoja3"/>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AEA_944"/>
      <sheetName val="DUB_823"/>
      <sheetName val="ESTADO FINANCIERO"/>
      <sheetName val="BASE DATOS"/>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refreshError="1"/>
      <sheetData sheetId="10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Presupuesto"/>
      <sheetName val="ANEXO IX"/>
      <sheetName val="APUs"/>
      <sheetName val="INSUMOS"/>
      <sheetName val="PptoGral"/>
      <sheetName val="\I\MANTENIMIENTO RUTA 1001_MARZ"/>
      <sheetName val="\F\MANTENIMIENTO RUTA 1001_MARZ"/>
      <sheetName val="a__aaInformación"/>
      <sheetName val="a__aaInformación1"/>
      <sheetName val="a__aaInformación2"/>
      <sheetName val="otros"/>
      <sheetName val="\\SERVIDOR\Public2\MANTENIMIENT"/>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CDItem"/>
      <sheetName val="ESTADO 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
      <sheetName val="P50"/>
      <sheetName val="P90"/>
      <sheetName val="Info-Portaf"/>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2">
          <cell r="E12" t="str">
            <v>GERARDO GOMEZ SILVA</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ÍSICO"/>
      <sheetName val="PRESUPUESTAL"/>
      <sheetName val="A34310"/>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v>284168.42105263157</v>
          </cell>
          <cell r="AY4"/>
          <cell r="AZ4">
            <v>284168.42105263157</v>
          </cell>
          <cell r="BA4">
            <v>284168.42105263157</v>
          </cell>
          <cell r="BB4">
            <v>284168.42105263157</v>
          </cell>
          <cell r="BC4">
            <v>284168.42105263157</v>
          </cell>
          <cell r="BD4">
            <v>284168.42105263157</v>
          </cell>
          <cell r="BE4">
            <v>284168.42105263157</v>
          </cell>
          <cell r="BF4"/>
          <cell r="BG4">
            <v>284168.42105263157</v>
          </cell>
          <cell r="BH4">
            <v>284168.42105263157</v>
          </cell>
          <cell r="BI4">
            <v>284168.42105263157</v>
          </cell>
          <cell r="BJ4">
            <v>284168.42105263157</v>
          </cell>
          <cell r="BK4">
            <v>284168.42105263157</v>
          </cell>
          <cell r="BL4">
            <v>284168.42105263157</v>
          </cell>
          <cell r="BM4"/>
          <cell r="BN4">
            <v>284168.42105263157</v>
          </cell>
          <cell r="BO4">
            <v>284168.42105263157</v>
          </cell>
          <cell r="BP4">
            <v>284168.42105263157</v>
          </cell>
          <cell r="BQ4">
            <v>284168.42105263157</v>
          </cell>
          <cell r="BR4">
            <v>284168.42105263157</v>
          </cell>
          <cell r="BS4">
            <v>284168.42105263157</v>
          </cell>
          <cell r="BT4"/>
          <cell r="BU4"/>
          <cell r="BV4"/>
          <cell r="BW4"/>
          <cell r="BX4"/>
          <cell r="BY4"/>
          <cell r="BZ4"/>
          <cell r="CA4"/>
          <cell r="CB4"/>
          <cell r="CC4"/>
          <cell r="CD4"/>
          <cell r="CE4"/>
          <cell r="CF4"/>
          <cell r="CG4"/>
          <cell r="CH4"/>
          <cell r="CI4"/>
          <cell r="CJ4"/>
          <cell r="CK4"/>
        </row>
        <row r="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cell r="AW5"/>
          <cell r="AX5">
            <v>10140160</v>
          </cell>
          <cell r="AY5"/>
          <cell r="AZ5">
            <v>10140160</v>
          </cell>
          <cell r="BA5"/>
          <cell r="BB5"/>
          <cell r="BC5"/>
          <cell r="BD5"/>
          <cell r="BE5"/>
          <cell r="BF5"/>
          <cell r="BG5"/>
          <cell r="BH5"/>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row>
        <row r="6">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cell r="AW6"/>
          <cell r="AX6"/>
          <cell r="AY6"/>
          <cell r="AZ6"/>
          <cell r="BA6"/>
          <cell r="BB6"/>
          <cell r="BC6"/>
          <cell r="BD6"/>
          <cell r="BE6"/>
          <cell r="BF6"/>
          <cell r="BG6"/>
          <cell r="BH6"/>
          <cell r="BI6"/>
          <cell r="BJ6"/>
          <cell r="BK6"/>
          <cell r="BL6"/>
          <cell r="BM6"/>
          <cell r="BN6"/>
          <cell r="BO6"/>
          <cell r="BP6"/>
          <cell r="BQ6"/>
          <cell r="BR6"/>
          <cell r="BS6"/>
          <cell r="BT6"/>
          <cell r="BU6"/>
          <cell r="BV6"/>
          <cell r="BW6"/>
          <cell r="BX6"/>
          <cell r="BY6"/>
          <cell r="BZ6"/>
          <cell r="CA6"/>
          <cell r="CB6"/>
          <cell r="CC6"/>
          <cell r="CD6"/>
          <cell r="CE6"/>
          <cell r="CF6"/>
          <cell r="CG6"/>
          <cell r="CH6"/>
          <cell r="CI6"/>
          <cell r="CJ6"/>
          <cell r="CK6">
            <v>261500</v>
          </cell>
        </row>
        <row r="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cell r="AW7"/>
          <cell r="AX7"/>
          <cell r="AY7"/>
          <cell r="AZ7"/>
          <cell r="BA7">
            <v>8463000</v>
          </cell>
          <cell r="BB7">
            <v>8463000</v>
          </cell>
          <cell r="BC7">
            <v>8463000</v>
          </cell>
          <cell r="BD7">
            <v>8463000</v>
          </cell>
          <cell r="BE7">
            <v>8463000</v>
          </cell>
          <cell r="BF7"/>
          <cell r="BG7">
            <v>8463000</v>
          </cell>
          <cell r="BH7"/>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row>
        <row r="8">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cell r="BE8"/>
          <cell r="BF8"/>
          <cell r="BG8"/>
          <cell r="BH8"/>
          <cell r="BI8">
            <v>582080</v>
          </cell>
          <cell r="BJ8">
            <v>582080</v>
          </cell>
          <cell r="BK8">
            <v>582080</v>
          </cell>
          <cell r="BL8">
            <v>582080</v>
          </cell>
          <cell r="BM8"/>
          <cell r="BN8">
            <v>582080</v>
          </cell>
          <cell r="BO8">
            <v>582080</v>
          </cell>
          <cell r="BP8">
            <v>582080</v>
          </cell>
          <cell r="BQ8">
            <v>582080</v>
          </cell>
          <cell r="BR8">
            <v>582080</v>
          </cell>
          <cell r="BS8">
            <v>582080</v>
          </cell>
          <cell r="BT8"/>
          <cell r="BU8"/>
          <cell r="BV8"/>
          <cell r="BW8"/>
          <cell r="BX8"/>
          <cell r="BY8"/>
          <cell r="BZ8"/>
          <cell r="CA8"/>
          <cell r="CB8"/>
          <cell r="CC8"/>
          <cell r="CD8"/>
          <cell r="CE8"/>
          <cell r="CF8"/>
          <cell r="CG8"/>
          <cell r="CH8"/>
          <cell r="CI8"/>
          <cell r="CJ8"/>
          <cell r="CK8"/>
        </row>
        <row r="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v>4210560</v>
          </cell>
          <cell r="BH9">
            <v>4210560</v>
          </cell>
          <cell r="BI9">
            <v>4210560</v>
          </cell>
          <cell r="BJ9">
            <v>4210560</v>
          </cell>
          <cell r="BK9">
            <v>4210560</v>
          </cell>
          <cell r="BL9">
            <v>4210560</v>
          </cell>
          <cell r="BM9"/>
          <cell r="BN9">
            <v>4210560</v>
          </cell>
          <cell r="BO9">
            <v>4210560</v>
          </cell>
          <cell r="BP9">
            <v>4210560</v>
          </cell>
          <cell r="BQ9">
            <v>4210560</v>
          </cell>
          <cell r="BR9"/>
          <cell r="BS9"/>
          <cell r="BT9"/>
          <cell r="BU9"/>
          <cell r="BV9"/>
          <cell r="BW9"/>
          <cell r="BX9"/>
          <cell r="BY9"/>
          <cell r="BZ9"/>
          <cell r="CA9"/>
          <cell r="CB9"/>
          <cell r="CC9"/>
          <cell r="CD9"/>
          <cell r="CE9"/>
          <cell r="CF9"/>
          <cell r="CG9"/>
          <cell r="CH9"/>
          <cell r="CI9"/>
          <cell r="CJ9"/>
          <cell r="CK9"/>
        </row>
        <row r="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v>6868680</v>
          </cell>
          <cell r="BH10">
            <v>6868680</v>
          </cell>
          <cell r="BI10">
            <v>6868680</v>
          </cell>
          <cell r="BJ10">
            <v>6868680</v>
          </cell>
          <cell r="BK10">
            <v>6868680</v>
          </cell>
          <cell r="BL10">
            <v>6868680</v>
          </cell>
          <cell r="BM10"/>
          <cell r="BN10">
            <v>6868680</v>
          </cell>
          <cell r="BO10">
            <v>6868680</v>
          </cell>
          <cell r="BP10">
            <v>6868680</v>
          </cell>
          <cell r="BQ10">
            <v>6868680</v>
          </cell>
          <cell r="BR10"/>
          <cell r="BS10"/>
          <cell r="BT10"/>
          <cell r="BU10"/>
          <cell r="BV10"/>
          <cell r="BW10"/>
          <cell r="BX10"/>
          <cell r="BY10"/>
          <cell r="BZ10"/>
          <cell r="CA10"/>
          <cell r="CB10"/>
          <cell r="CC10"/>
          <cell r="CD10"/>
          <cell r="CE10"/>
          <cell r="CF10"/>
          <cell r="CG10"/>
          <cell r="CH10"/>
          <cell r="CI10"/>
          <cell r="CJ10"/>
          <cell r="CK10"/>
        </row>
        <row r="11">
          <cell r="J11"/>
          <cell r="K11"/>
          <cell r="L11"/>
          <cell r="M11"/>
          <cell r="N11"/>
          <cell r="O11"/>
          <cell r="P11"/>
          <cell r="Q11"/>
          <cell r="R11"/>
          <cell r="S11"/>
          <cell r="T11"/>
          <cell r="U11"/>
          <cell r="V11"/>
          <cell r="W11"/>
          <cell r="X11"/>
          <cell r="Y11"/>
          <cell r="Z11"/>
          <cell r="AA11"/>
          <cell r="AB11"/>
          <cell r="AC11"/>
          <cell r="AD11"/>
          <cell r="AE11">
            <v>475046</v>
          </cell>
          <cell r="AF11">
            <v>475046</v>
          </cell>
          <cell r="AG11">
            <v>475046</v>
          </cell>
          <cell r="AH11">
            <v>475046</v>
          </cell>
          <cell r="AI11">
            <v>475046</v>
          </cell>
          <cell r="AJ11">
            <v>475046</v>
          </cell>
          <cell r="AK11"/>
          <cell r="AL11">
            <v>475046</v>
          </cell>
          <cell r="AM11">
            <v>475046</v>
          </cell>
          <cell r="AN11">
            <v>475046</v>
          </cell>
          <cell r="AO11">
            <v>475046</v>
          </cell>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row>
        <row r="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v>1127000</v>
          </cell>
        </row>
        <row r="13">
          <cell r="J13"/>
          <cell r="K13"/>
          <cell r="L13"/>
          <cell r="M13"/>
          <cell r="N13"/>
          <cell r="O13"/>
          <cell r="P13"/>
          <cell r="Q13"/>
          <cell r="R13"/>
          <cell r="S13"/>
          <cell r="T13"/>
          <cell r="U13"/>
          <cell r="V13"/>
          <cell r="W13"/>
          <cell r="X13">
            <v>318489.23076923081</v>
          </cell>
          <cell r="Y13">
            <v>318489.23076923081</v>
          </cell>
          <cell r="Z13">
            <v>318489.23076923081</v>
          </cell>
          <cell r="AA13">
            <v>318489.23076923081</v>
          </cell>
          <cell r="AB13">
            <v>318489.23076923081</v>
          </cell>
          <cell r="AC13">
            <v>318489.23076923081</v>
          </cell>
          <cell r="AD13"/>
          <cell r="AE13">
            <v>318489.23076923081</v>
          </cell>
          <cell r="AF13">
            <v>318489.23076923081</v>
          </cell>
          <cell r="AG13">
            <v>318489.23076923081</v>
          </cell>
          <cell r="AH13">
            <v>318489.23076923081</v>
          </cell>
          <cell r="AI13">
            <v>318489.23076923081</v>
          </cell>
          <cell r="AJ13">
            <v>318489.23076923081</v>
          </cell>
          <cell r="AK13"/>
          <cell r="AL13">
            <v>318489.23076923081</v>
          </cell>
          <cell r="AM13"/>
          <cell r="AN13"/>
          <cell r="AO13"/>
          <cell r="AP13"/>
          <cell r="AQ13"/>
          <cell r="AR13"/>
          <cell r="AS13"/>
          <cell r="AT13"/>
          <cell r="AU13"/>
          <cell r="AV13"/>
          <cell r="AW13"/>
          <cell r="AX13"/>
          <cell r="AY13"/>
          <cell r="AZ13"/>
          <cell r="BA13"/>
          <cell r="BB13"/>
          <cell r="BC13"/>
          <cell r="BD13"/>
          <cell r="BE13"/>
          <cell r="BF13"/>
          <cell r="BG13"/>
          <cell r="BH13"/>
          <cell r="BI13"/>
          <cell r="BJ13"/>
          <cell r="BK13"/>
          <cell r="BL13"/>
          <cell r="BM13"/>
          <cell r="BN13"/>
          <cell r="BO13"/>
          <cell r="BP13"/>
          <cell r="BQ13"/>
          <cell r="BR13"/>
          <cell r="BS13"/>
          <cell r="BT13"/>
          <cell r="BU13"/>
          <cell r="BV13"/>
          <cell r="BW13"/>
          <cell r="BX13"/>
          <cell r="BY13"/>
          <cell r="BZ13"/>
          <cell r="CA13"/>
          <cell r="CB13"/>
          <cell r="CC13"/>
          <cell r="CD13"/>
          <cell r="CE13"/>
          <cell r="CF13"/>
          <cell r="CG13"/>
          <cell r="CH13"/>
          <cell r="CI13"/>
          <cell r="CJ13"/>
          <cell r="CK13"/>
        </row>
        <row r="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v>217200</v>
          </cell>
          <cell r="BA14">
            <v>217200</v>
          </cell>
          <cell r="BB14">
            <v>217200</v>
          </cell>
          <cell r="BC14">
            <v>217200</v>
          </cell>
          <cell r="BD14">
            <v>217200</v>
          </cell>
          <cell r="BE14">
            <v>217200</v>
          </cell>
          <cell r="BF14"/>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row>
        <row r="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v>1541100</v>
          </cell>
          <cell r="CC15"/>
          <cell r="CD15"/>
          <cell r="CE15"/>
          <cell r="CF15"/>
          <cell r="CG15"/>
          <cell r="CH15"/>
          <cell r="CI15"/>
          <cell r="CJ15"/>
          <cell r="CK15"/>
        </row>
        <row r="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v>874311.66666666663</v>
          </cell>
          <cell r="CC16">
            <v>874311.66666666663</v>
          </cell>
          <cell r="CD16">
            <v>874311.66666666663</v>
          </cell>
          <cell r="CE16">
            <v>874311.66666666663</v>
          </cell>
          <cell r="CF16">
            <v>874311.66666666663</v>
          </cell>
          <cell r="CG16">
            <v>874311.66666666663</v>
          </cell>
          <cell r="CH16"/>
          <cell r="CI16"/>
          <cell r="CJ16"/>
          <cell r="CK16"/>
        </row>
        <row r="18">
          <cell r="J18">
            <v>108200.60869565218</v>
          </cell>
          <cell r="K18">
            <v>108200.60869565218</v>
          </cell>
          <cell r="L18">
            <v>108200.60869565218</v>
          </cell>
          <cell r="M18">
            <v>108200.60869565218</v>
          </cell>
          <cell r="N18">
            <v>108200.60869565218</v>
          </cell>
          <cell r="O18">
            <v>108200.60869565218</v>
          </cell>
          <cell r="P18"/>
          <cell r="Q18">
            <v>108200.60869565218</v>
          </cell>
          <cell r="R18">
            <v>108200.60869565218</v>
          </cell>
          <cell r="S18">
            <v>108200.60869565218</v>
          </cell>
          <cell r="T18">
            <v>108200.60869565218</v>
          </cell>
          <cell r="U18">
            <v>108200.60869565218</v>
          </cell>
          <cell r="V18">
            <v>108200.60869565218</v>
          </cell>
          <cell r="W18"/>
          <cell r="X18">
            <v>108200.60869565218</v>
          </cell>
          <cell r="Y18">
            <v>108200.60869565218</v>
          </cell>
          <cell r="Z18">
            <v>108200.60869565218</v>
          </cell>
          <cell r="AA18">
            <v>108200.60869565218</v>
          </cell>
          <cell r="AB18">
            <v>108200.60869565218</v>
          </cell>
          <cell r="AC18">
            <v>108200.60869565218</v>
          </cell>
          <cell r="AD18"/>
          <cell r="AE18">
            <v>108200.60869565218</v>
          </cell>
          <cell r="AF18">
            <v>108200.60869565218</v>
          </cell>
          <cell r="AG18">
            <v>108200.60869565218</v>
          </cell>
          <cell r="AH18">
            <v>108200.60869565218</v>
          </cell>
          <cell r="AI18">
            <v>108200.60869565218</v>
          </cell>
          <cell r="AJ18">
            <v>108200.60869565218</v>
          </cell>
          <cell r="AK18"/>
          <cell r="AL18">
            <v>108200.60869565218</v>
          </cell>
          <cell r="AM18">
            <v>108200.60869565218</v>
          </cell>
          <cell r="AN18">
            <v>108200.60869565218</v>
          </cell>
          <cell r="AO18">
            <v>108200.60869565218</v>
          </cell>
          <cell r="AP18">
            <v>108200.60869565218</v>
          </cell>
          <cell r="AQ18">
            <v>108200.60869565218</v>
          </cell>
          <cell r="AR18"/>
          <cell r="AS18">
            <v>108200.60869565218</v>
          </cell>
          <cell r="AT18">
            <v>108200.60869565218</v>
          </cell>
          <cell r="AU18">
            <v>108200.60869565218</v>
          </cell>
          <cell r="AV18">
            <v>108200.60869565218</v>
          </cell>
          <cell r="AW18">
            <v>108200.60869565218</v>
          </cell>
          <cell r="AX18">
            <v>108200.60869565218</v>
          </cell>
          <cell r="AY18"/>
          <cell r="AZ18">
            <v>108200.60869565218</v>
          </cell>
          <cell r="BA18">
            <v>108200.60869565218</v>
          </cell>
          <cell r="BB18">
            <v>108200.60869565218</v>
          </cell>
          <cell r="BC18">
            <v>108200.60869565218</v>
          </cell>
          <cell r="BD18">
            <v>108200.60869565218</v>
          </cell>
          <cell r="BE18">
            <v>108200.60869565218</v>
          </cell>
          <cell r="BF18"/>
          <cell r="BG18">
            <v>108200.60869565218</v>
          </cell>
          <cell r="BH18">
            <v>108200.60869565218</v>
          </cell>
          <cell r="BI18">
            <v>108200.60869565218</v>
          </cell>
          <cell r="BJ18">
            <v>108200.60869565218</v>
          </cell>
          <cell r="BK18">
            <v>108200.60869565218</v>
          </cell>
          <cell r="BL18">
            <v>108200.60869565218</v>
          </cell>
          <cell r="BM18"/>
          <cell r="BN18">
            <v>108200.60869565218</v>
          </cell>
          <cell r="BO18">
            <v>108200.60869565218</v>
          </cell>
          <cell r="BP18">
            <v>108200.60869565218</v>
          </cell>
          <cell r="BQ18">
            <v>108200.60869565218</v>
          </cell>
          <cell r="BR18">
            <v>108200.60869565218</v>
          </cell>
          <cell r="BS18">
            <v>108200.60869565218</v>
          </cell>
          <cell r="BT18"/>
          <cell r="BU18">
            <v>108200.60869565218</v>
          </cell>
          <cell r="BV18">
            <v>108200.60869565218</v>
          </cell>
          <cell r="BW18">
            <v>108200.60869565218</v>
          </cell>
          <cell r="BX18">
            <v>108200.60869565218</v>
          </cell>
          <cell r="BY18">
            <v>108200.60869565218</v>
          </cell>
          <cell r="BZ18">
            <v>108200.60869565218</v>
          </cell>
          <cell r="CA18"/>
          <cell r="CB18">
            <v>108200.60869565218</v>
          </cell>
          <cell r="CC18">
            <v>108200.60869565218</v>
          </cell>
          <cell r="CD18">
            <v>108200.60869565218</v>
          </cell>
          <cell r="CE18">
            <v>108200.60869565218</v>
          </cell>
          <cell r="CF18">
            <v>108200.60869565218</v>
          </cell>
          <cell r="CG18">
            <v>108200.60869565218</v>
          </cell>
          <cell r="CH18"/>
          <cell r="CI18">
            <v>108200.60869565218</v>
          </cell>
          <cell r="CJ18">
            <v>108200.60869565218</v>
          </cell>
          <cell r="CK18">
            <v>108200.60869565218</v>
          </cell>
        </row>
        <row r="19">
          <cell r="J19">
            <v>4473600</v>
          </cell>
          <cell r="K19">
            <v>4473600</v>
          </cell>
          <cell r="L19">
            <v>4473600</v>
          </cell>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row>
        <row r="20">
          <cell r="J20"/>
          <cell r="K20"/>
          <cell r="L20"/>
          <cell r="M20"/>
          <cell r="N20"/>
          <cell r="O20"/>
          <cell r="P20"/>
          <cell r="Q20"/>
          <cell r="R20"/>
          <cell r="S20"/>
          <cell r="T20"/>
          <cell r="U20"/>
          <cell r="V20"/>
          <cell r="W20"/>
          <cell r="X20"/>
          <cell r="Y20"/>
          <cell r="Z20"/>
          <cell r="AA20"/>
          <cell r="AB20"/>
          <cell r="AC20"/>
          <cell r="AD20"/>
          <cell r="AE20"/>
          <cell r="AF20"/>
          <cell r="AG20"/>
          <cell r="AH20"/>
          <cell r="AI20">
            <v>953511.57894736831</v>
          </cell>
          <cell r="AJ20">
            <v>953511.57894736831</v>
          </cell>
          <cell r="AK20"/>
          <cell r="AL20">
            <v>953511.57894736831</v>
          </cell>
          <cell r="AM20">
            <v>953511.57894736831</v>
          </cell>
          <cell r="AN20">
            <v>953511.57894736831</v>
          </cell>
          <cell r="AO20">
            <v>953511.57894736831</v>
          </cell>
          <cell r="AP20">
            <v>953511.57894736831</v>
          </cell>
          <cell r="AQ20">
            <v>953511.57894736831</v>
          </cell>
          <cell r="AR20"/>
          <cell r="AS20">
            <v>953511.57894736831</v>
          </cell>
          <cell r="AT20">
            <v>953511.57894736831</v>
          </cell>
          <cell r="AU20">
            <v>953511.57894736831</v>
          </cell>
          <cell r="AV20">
            <v>953511.57894736831</v>
          </cell>
          <cell r="AW20">
            <v>953511.57894736831</v>
          </cell>
          <cell r="AX20">
            <v>953511.57894736831</v>
          </cell>
          <cell r="AY20"/>
          <cell r="AZ20">
            <v>953511.57894736831</v>
          </cell>
          <cell r="BA20">
            <v>953511.57894736831</v>
          </cell>
          <cell r="BB20">
            <v>953511.57894736831</v>
          </cell>
          <cell r="BC20">
            <v>953511.57894736831</v>
          </cell>
          <cell r="BD20">
            <v>953511.57894736831</v>
          </cell>
          <cell r="BE20"/>
          <cell r="BF20"/>
          <cell r="BG20"/>
          <cell r="BH20"/>
          <cell r="BI20"/>
          <cell r="BJ20"/>
          <cell r="BK20"/>
          <cell r="BL20"/>
          <cell r="BM20"/>
          <cell r="BN20"/>
          <cell r="BO20"/>
          <cell r="BP20"/>
          <cell r="BQ20"/>
          <cell r="BR20"/>
          <cell r="BS20"/>
          <cell r="BT20"/>
          <cell r="BU20"/>
          <cell r="BV20"/>
          <cell r="BW20"/>
          <cell r="BX20"/>
          <cell r="BY20"/>
          <cell r="BZ20"/>
          <cell r="CA20"/>
          <cell r="CB20"/>
          <cell r="CC20"/>
          <cell r="CD20"/>
          <cell r="CE20"/>
          <cell r="CF20"/>
          <cell r="CG20"/>
          <cell r="CH20"/>
          <cell r="CI20"/>
          <cell r="CJ20"/>
          <cell r="CK20"/>
        </row>
        <row r="21">
          <cell r="J21">
            <v>4956900</v>
          </cell>
          <cell r="K21">
            <v>4956900</v>
          </cell>
          <cell r="L21">
            <v>4956900</v>
          </cell>
          <cell r="M21">
            <v>4956900</v>
          </cell>
          <cell r="N21">
            <v>4956900</v>
          </cell>
          <cell r="O21">
            <v>4956900</v>
          </cell>
          <cell r="P21"/>
          <cell r="Q21">
            <v>4956900</v>
          </cell>
          <cell r="R21">
            <v>4956900</v>
          </cell>
          <cell r="S21">
            <v>4956900</v>
          </cell>
          <cell r="T21">
            <v>4956900</v>
          </cell>
          <cell r="U21">
            <v>4956900</v>
          </cell>
          <cell r="V21">
            <v>4956900</v>
          </cell>
          <cell r="W21"/>
          <cell r="X21">
            <v>4956900</v>
          </cell>
          <cell r="Y21">
            <v>4956900</v>
          </cell>
          <cell r="Z21">
            <v>4956900</v>
          </cell>
          <cell r="AA21">
            <v>4956900</v>
          </cell>
          <cell r="AB21">
            <v>4956900</v>
          </cell>
          <cell r="AC21">
            <v>4956900</v>
          </cell>
          <cell r="AD21"/>
          <cell r="AE21">
            <v>4956900</v>
          </cell>
          <cell r="AF21">
            <v>4956900</v>
          </cell>
          <cell r="AG21">
            <v>4956900</v>
          </cell>
          <cell r="AH21">
            <v>4956900</v>
          </cell>
          <cell r="AI21">
            <v>4956900</v>
          </cell>
          <cell r="AJ21">
            <v>4956900</v>
          </cell>
          <cell r="AK21"/>
          <cell r="AL21">
            <v>4956900</v>
          </cell>
          <cell r="AM21">
            <v>4956900</v>
          </cell>
          <cell r="AN21">
            <v>4956900</v>
          </cell>
          <cell r="AO21">
            <v>4956900</v>
          </cell>
          <cell r="AP21">
            <v>4956900</v>
          </cell>
          <cell r="AQ21">
            <v>4956900</v>
          </cell>
          <cell r="AR21"/>
          <cell r="AS21"/>
          <cell r="AT21"/>
          <cell r="AU21"/>
          <cell r="AV21"/>
          <cell r="AW21"/>
          <cell r="AX21"/>
          <cell r="AY21"/>
          <cell r="AZ21"/>
          <cell r="BA21"/>
          <cell r="BB21"/>
          <cell r="BC21"/>
          <cell r="BD21"/>
          <cell r="BE21"/>
          <cell r="BF21"/>
          <cell r="BG21"/>
          <cell r="BH21"/>
          <cell r="BI21"/>
          <cell r="BJ21"/>
          <cell r="BK21"/>
          <cell r="BL21"/>
          <cell r="BM21"/>
          <cell r="BN21"/>
          <cell r="BO21"/>
          <cell r="BP21"/>
          <cell r="BQ21"/>
          <cell r="BR21"/>
          <cell r="BS21"/>
          <cell r="BT21"/>
          <cell r="BU21"/>
          <cell r="BV21"/>
          <cell r="BW21"/>
          <cell r="BX21"/>
          <cell r="BY21"/>
          <cell r="BZ21"/>
          <cell r="CA21"/>
          <cell r="CB21"/>
          <cell r="CC21"/>
          <cell r="CD21"/>
          <cell r="CE21"/>
          <cell r="CF21"/>
          <cell r="CG21"/>
          <cell r="CH21"/>
          <cell r="CI21"/>
          <cell r="CJ21"/>
          <cell r="CK21"/>
        </row>
        <row r="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v>2476800</v>
          </cell>
          <cell r="AM22">
            <v>2476800</v>
          </cell>
          <cell r="AN22">
            <v>2476800</v>
          </cell>
          <cell r="AO22">
            <v>2476800</v>
          </cell>
          <cell r="AP22">
            <v>2476800</v>
          </cell>
          <cell r="AQ22">
            <v>2476800</v>
          </cell>
          <cell r="AR22"/>
          <cell r="AS22">
            <v>2476800</v>
          </cell>
          <cell r="AT22">
            <v>2476800</v>
          </cell>
          <cell r="AU22">
            <v>2476800</v>
          </cell>
          <cell r="AV22">
            <v>2476800</v>
          </cell>
          <cell r="AW22">
            <v>2476800</v>
          </cell>
          <cell r="AX22">
            <v>2476800</v>
          </cell>
          <cell r="AY22"/>
          <cell r="AZ22">
            <v>2476800</v>
          </cell>
          <cell r="BA22">
            <v>2476800</v>
          </cell>
          <cell r="BB22">
            <v>2476800</v>
          </cell>
          <cell r="BC22">
            <v>2476800</v>
          </cell>
          <cell r="BD22">
            <v>2476800</v>
          </cell>
          <cell r="BE22">
            <v>2476800</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row>
        <row r="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v>4368000</v>
          </cell>
          <cell r="AM23">
            <v>4368000</v>
          </cell>
          <cell r="AN23">
            <v>4368000</v>
          </cell>
          <cell r="AO23">
            <v>4368000</v>
          </cell>
          <cell r="AP23">
            <v>4368000</v>
          </cell>
          <cell r="AQ23">
            <v>4368000</v>
          </cell>
          <cell r="AR23"/>
          <cell r="AS23">
            <v>4368000</v>
          </cell>
          <cell r="AT23">
            <v>4368000</v>
          </cell>
          <cell r="AU23">
            <v>4368000</v>
          </cell>
          <cell r="AV23">
            <v>4368000</v>
          </cell>
          <cell r="AW23">
            <v>4368000</v>
          </cell>
          <cell r="AX23">
            <v>4368000</v>
          </cell>
          <cell r="AY23"/>
          <cell r="AZ23">
            <v>4368000</v>
          </cell>
          <cell r="BA23">
            <v>4368000</v>
          </cell>
          <cell r="BB23">
            <v>4368000</v>
          </cell>
          <cell r="BC23">
            <v>4368000</v>
          </cell>
          <cell r="BD23">
            <v>4368000</v>
          </cell>
          <cell r="BE23">
            <v>4368000</v>
          </cell>
          <cell r="BF23"/>
          <cell r="BG23"/>
          <cell r="BH23"/>
          <cell r="BI23"/>
          <cell r="BJ23"/>
          <cell r="BK23"/>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row>
        <row r="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v>2702754.5925925924</v>
          </cell>
          <cell r="AT24">
            <v>2702754.5925925924</v>
          </cell>
          <cell r="AU24">
            <v>2702754.5925925924</v>
          </cell>
          <cell r="AV24">
            <v>2702754.5925925924</v>
          </cell>
          <cell r="AW24">
            <v>2702754.5925925924</v>
          </cell>
          <cell r="AX24">
            <v>2702754.5925925924</v>
          </cell>
          <cell r="AY24"/>
          <cell r="AZ24">
            <v>2702754.5925925924</v>
          </cell>
          <cell r="BA24">
            <v>2702754.5925925924</v>
          </cell>
          <cell r="BB24">
            <v>2702754.5925925924</v>
          </cell>
          <cell r="BC24">
            <v>2702754.5925925924</v>
          </cell>
          <cell r="BD24">
            <v>2702754.5925925924</v>
          </cell>
          <cell r="BE24">
            <v>2702754.5925925924</v>
          </cell>
          <cell r="BF24"/>
          <cell r="BG24">
            <v>2702754.5925925924</v>
          </cell>
          <cell r="BH24">
            <v>2702754.5925925924</v>
          </cell>
          <cell r="BI24">
            <v>2702754.5925925924</v>
          </cell>
          <cell r="BJ24">
            <v>2702754.5925925924</v>
          </cell>
          <cell r="BK24">
            <v>2702754.5925925924</v>
          </cell>
          <cell r="BL24">
            <v>2702754.5925925924</v>
          </cell>
          <cell r="BM24"/>
          <cell r="BN24">
            <v>2702754.5925925924</v>
          </cell>
          <cell r="BO24">
            <v>2702754.5925925924</v>
          </cell>
          <cell r="BP24">
            <v>2702754.5925925924</v>
          </cell>
          <cell r="BQ24">
            <v>2702754.5925925924</v>
          </cell>
          <cell r="BR24">
            <v>2702754.5925925924</v>
          </cell>
          <cell r="BS24">
            <v>2702754.5925925924</v>
          </cell>
          <cell r="BT24"/>
          <cell r="BU24">
            <v>2702754.5925925924</v>
          </cell>
          <cell r="BV24">
            <v>2702754.5925925924</v>
          </cell>
          <cell r="BW24">
            <v>2702754.5925925924</v>
          </cell>
          <cell r="BX24"/>
          <cell r="BY24"/>
          <cell r="BZ24"/>
          <cell r="CA24"/>
          <cell r="CB24"/>
          <cell r="CC24"/>
          <cell r="CD24"/>
          <cell r="CE24"/>
          <cell r="CF24"/>
          <cell r="CG24"/>
          <cell r="CH24"/>
          <cell r="CI24"/>
          <cell r="CJ24"/>
          <cell r="CK24"/>
        </row>
        <row r="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v>911743</v>
          </cell>
          <cell r="AR25"/>
          <cell r="AS25">
            <v>911743</v>
          </cell>
          <cell r="AT25">
            <v>911743</v>
          </cell>
          <cell r="AU25">
            <v>911743</v>
          </cell>
          <cell r="AV25">
            <v>911743</v>
          </cell>
          <cell r="AW25">
            <v>911743</v>
          </cell>
          <cell r="AX25">
            <v>911743</v>
          </cell>
          <cell r="AY25"/>
          <cell r="AZ25">
            <v>911743</v>
          </cell>
          <cell r="BA25">
            <v>911743</v>
          </cell>
          <cell r="BB25">
            <v>911743</v>
          </cell>
          <cell r="BC25">
            <v>911743</v>
          </cell>
          <cell r="BD25">
            <v>911743</v>
          </cell>
          <cell r="BE25">
            <v>911743</v>
          </cell>
          <cell r="BF25"/>
          <cell r="BG25">
            <v>911743</v>
          </cell>
          <cell r="BH25">
            <v>911743</v>
          </cell>
          <cell r="BI25">
            <v>911743</v>
          </cell>
          <cell r="BJ25">
            <v>911743</v>
          </cell>
          <cell r="BK25">
            <v>911743</v>
          </cell>
          <cell r="BL25">
            <v>911743</v>
          </cell>
          <cell r="BM25"/>
          <cell r="BN25">
            <v>911743</v>
          </cell>
          <cell r="BO25">
            <v>911743</v>
          </cell>
          <cell r="BP25">
            <v>911743</v>
          </cell>
          <cell r="BQ25">
            <v>911743</v>
          </cell>
          <cell r="BR25">
            <v>911743</v>
          </cell>
          <cell r="BS25">
            <v>911743</v>
          </cell>
          <cell r="BT25"/>
          <cell r="BU25"/>
          <cell r="BV25"/>
          <cell r="BW25"/>
          <cell r="BX25"/>
          <cell r="BY25"/>
          <cell r="BZ25"/>
          <cell r="CA25"/>
          <cell r="CB25"/>
          <cell r="CC25"/>
          <cell r="CD25"/>
          <cell r="CE25"/>
          <cell r="CF25"/>
          <cell r="CG25"/>
          <cell r="CH25"/>
          <cell r="CI25"/>
          <cell r="CJ25"/>
          <cell r="CK25"/>
        </row>
        <row r="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v>965685</v>
          </cell>
          <cell r="BR26">
            <v>965685</v>
          </cell>
          <cell r="BS26">
            <v>965685</v>
          </cell>
          <cell r="BT26"/>
          <cell r="BU26">
            <v>965685</v>
          </cell>
          <cell r="BV26">
            <v>965685</v>
          </cell>
          <cell r="BW26">
            <v>965685</v>
          </cell>
          <cell r="BX26">
            <v>965685</v>
          </cell>
          <cell r="BY26">
            <v>965685</v>
          </cell>
          <cell r="BZ26">
            <v>965685</v>
          </cell>
          <cell r="CA26"/>
          <cell r="CB26">
            <v>965685</v>
          </cell>
          <cell r="CC26"/>
          <cell r="CD26"/>
          <cell r="CE26"/>
          <cell r="CF26"/>
          <cell r="CG26"/>
          <cell r="CH26"/>
          <cell r="CI26"/>
          <cell r="CJ26"/>
          <cell r="CK26"/>
        </row>
        <row r="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v>1092000</v>
          </cell>
          <cell r="BH27">
            <v>1092000</v>
          </cell>
          <cell r="BI27">
            <v>1092000</v>
          </cell>
          <cell r="BJ27">
            <v>1092000</v>
          </cell>
          <cell r="BK27">
            <v>1092000</v>
          </cell>
          <cell r="BL27">
            <v>1092000</v>
          </cell>
          <cell r="BM27"/>
          <cell r="BN27">
            <v>1092000</v>
          </cell>
          <cell r="BO27">
            <v>1092000</v>
          </cell>
          <cell r="BP27">
            <v>1092000</v>
          </cell>
          <cell r="BQ27">
            <v>1092000</v>
          </cell>
          <cell r="BR27">
            <v>1092000</v>
          </cell>
          <cell r="BS27">
            <v>1092000</v>
          </cell>
          <cell r="BT27"/>
          <cell r="BU27">
            <v>1092000</v>
          </cell>
          <cell r="BV27">
            <v>1092000</v>
          </cell>
          <cell r="BW27">
            <v>1092000</v>
          </cell>
          <cell r="BX27">
            <v>1092000</v>
          </cell>
          <cell r="BY27">
            <v>1092000</v>
          </cell>
          <cell r="BZ27">
            <v>1092000</v>
          </cell>
          <cell r="CA27"/>
          <cell r="CB27"/>
          <cell r="CC27"/>
          <cell r="CD27"/>
          <cell r="CE27"/>
          <cell r="CF27"/>
          <cell r="CG27"/>
          <cell r="CH27"/>
          <cell r="CI27"/>
          <cell r="CJ27"/>
          <cell r="CK27"/>
        </row>
        <row r="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v>5402800</v>
          </cell>
        </row>
        <row r="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cell r="BX29"/>
          <cell r="BY29"/>
          <cell r="BZ29"/>
          <cell r="CA29"/>
          <cell r="CB29"/>
          <cell r="CC29">
            <v>6497135.5</v>
          </cell>
          <cell r="CD29">
            <v>6497135.5</v>
          </cell>
          <cell r="CE29">
            <v>6497135.5</v>
          </cell>
          <cell r="CF29">
            <v>6497135.5</v>
          </cell>
          <cell r="CG29"/>
          <cell r="CH29"/>
          <cell r="CI29"/>
          <cell r="CJ29"/>
          <cell r="CK29"/>
        </row>
        <row r="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cell r="BG30">
            <v>548640</v>
          </cell>
          <cell r="BH30">
            <v>548640</v>
          </cell>
          <cell r="BI30">
            <v>548640</v>
          </cell>
          <cell r="BJ30">
            <v>548640</v>
          </cell>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row>
        <row r="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v>551353.84615384613</v>
          </cell>
          <cell r="BO31">
            <v>551353.84615384613</v>
          </cell>
          <cell r="BP31">
            <v>551353.84615384613</v>
          </cell>
          <cell r="BQ31">
            <v>551353.84615384613</v>
          </cell>
          <cell r="BR31">
            <v>551353.84615384613</v>
          </cell>
          <cell r="BS31">
            <v>551353.84615384613</v>
          </cell>
          <cell r="BT31"/>
          <cell r="BU31">
            <v>551353.84615384613</v>
          </cell>
          <cell r="BV31">
            <v>551353.84615384613</v>
          </cell>
          <cell r="BW31">
            <v>551353.84615384613</v>
          </cell>
          <cell r="BX31">
            <v>551353.84615384613</v>
          </cell>
          <cell r="BY31">
            <v>551353.84615384613</v>
          </cell>
          <cell r="BZ31">
            <v>551353.84615384613</v>
          </cell>
          <cell r="CA31"/>
          <cell r="CB31">
            <v>551353.84615384613</v>
          </cell>
          <cell r="CC31"/>
          <cell r="CD31"/>
          <cell r="CE31"/>
          <cell r="CF31"/>
          <cell r="CG31"/>
          <cell r="CH31"/>
          <cell r="CI31"/>
          <cell r="CJ31"/>
          <cell r="CK31"/>
        </row>
        <row r="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v>28710000</v>
          </cell>
        </row>
        <row r="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cell r="BG33"/>
          <cell r="BH33"/>
          <cell r="BI33"/>
          <cell r="BJ33"/>
          <cell r="BK33"/>
          <cell r="BL33"/>
          <cell r="BM33"/>
          <cell r="BN33"/>
          <cell r="BO33"/>
          <cell r="BP33"/>
          <cell r="BQ33"/>
          <cell r="BR33"/>
          <cell r="BS33"/>
          <cell r="BT33"/>
          <cell r="BU33">
            <v>708566.66666666663</v>
          </cell>
          <cell r="BV33">
            <v>708566.66666666663</v>
          </cell>
          <cell r="BW33">
            <v>708566.66666666663</v>
          </cell>
          <cell r="BX33">
            <v>708566.66666666663</v>
          </cell>
          <cell r="BY33">
            <v>708566.66666666663</v>
          </cell>
          <cell r="BZ33">
            <v>708566.66666666663</v>
          </cell>
          <cell r="CA33"/>
          <cell r="CB33"/>
          <cell r="CC33"/>
          <cell r="CD33"/>
          <cell r="CE33"/>
          <cell r="CF33"/>
          <cell r="CG33"/>
          <cell r="CH33"/>
          <cell r="CI33"/>
          <cell r="CJ33"/>
          <cell r="CK33"/>
        </row>
        <row r="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cell r="BG34"/>
          <cell r="BH34"/>
          <cell r="BI34"/>
          <cell r="BJ34"/>
          <cell r="BK34"/>
          <cell r="BL34"/>
          <cell r="BM34"/>
          <cell r="BN34"/>
          <cell r="BO34"/>
          <cell r="BP34"/>
          <cell r="BQ34"/>
          <cell r="BR34"/>
          <cell r="BS34"/>
          <cell r="BT34"/>
          <cell r="BU34"/>
          <cell r="BV34"/>
          <cell r="BW34"/>
          <cell r="BX34"/>
          <cell r="BY34"/>
          <cell r="BZ34"/>
          <cell r="CA34"/>
          <cell r="CB34"/>
          <cell r="CC34"/>
          <cell r="CD34"/>
          <cell r="CE34"/>
          <cell r="CF34"/>
          <cell r="CG34"/>
          <cell r="CH34"/>
          <cell r="CI34"/>
          <cell r="CJ34"/>
          <cell r="CK34">
            <v>625400</v>
          </cell>
        </row>
        <row r="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cell r="BG35"/>
          <cell r="BH35"/>
          <cell r="BI35"/>
          <cell r="BJ35"/>
          <cell r="BK35"/>
          <cell r="BL35"/>
          <cell r="BM35"/>
          <cell r="BN35"/>
          <cell r="BO35"/>
          <cell r="BP35"/>
          <cell r="BQ35"/>
          <cell r="BR35"/>
          <cell r="BS35"/>
          <cell r="BT35"/>
          <cell r="BU35"/>
          <cell r="BV35"/>
          <cell r="BW35"/>
          <cell r="BX35"/>
          <cell r="BY35"/>
          <cell r="BZ35"/>
          <cell r="CA35"/>
          <cell r="CB35"/>
          <cell r="CC35"/>
          <cell r="CD35"/>
          <cell r="CE35"/>
          <cell r="CF35"/>
          <cell r="CG35"/>
          <cell r="CH35"/>
          <cell r="CI35"/>
          <cell r="CJ35"/>
          <cell r="CK35">
            <v>398000</v>
          </cell>
        </row>
        <row r="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cell r="BG36"/>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v>1015400</v>
          </cell>
        </row>
        <row r="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cell r="BG37"/>
          <cell r="BH37"/>
          <cell r="BI37"/>
          <cell r="BJ37"/>
          <cell r="BK37"/>
          <cell r="BL37"/>
          <cell r="BM37"/>
          <cell r="BN37"/>
          <cell r="BO37"/>
          <cell r="BP37"/>
          <cell r="BQ37"/>
          <cell r="BR37"/>
          <cell r="BS37"/>
          <cell r="BT37"/>
          <cell r="BU37">
            <v>2200000</v>
          </cell>
          <cell r="BV37">
            <v>2200000</v>
          </cell>
          <cell r="BW37">
            <v>2200000</v>
          </cell>
          <cell r="BX37">
            <v>2200000</v>
          </cell>
          <cell r="BY37">
            <v>2200000</v>
          </cell>
          <cell r="BZ37">
            <v>2200000</v>
          </cell>
          <cell r="CA37"/>
          <cell r="CB37">
            <v>2200000</v>
          </cell>
          <cell r="CC37"/>
          <cell r="CD37"/>
          <cell r="CE37"/>
          <cell r="CF37"/>
          <cell r="CG37"/>
          <cell r="CH37"/>
          <cell r="CI37"/>
          <cell r="CJ37"/>
          <cell r="CK37"/>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cc"/>
      <sheetName val="steel"/>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sheetName val="AutoOpen Stub Data"/>
      <sheetName val="Factura13"/>
      <sheetName val="Form5 _Pág_ 1"/>
      <sheetName val="Form5 _Pág_ 2"/>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cell r="G22" t="str">
            <v>Tarjeta 1</v>
          </cell>
        </row>
        <row r="23">
          <cell r="E23">
            <v>0.05</v>
          </cell>
          <cell r="G23" t="str">
            <v>Tarjeta 2</v>
          </cell>
        </row>
        <row r="24">
          <cell r="D24" t="b">
            <v>0</v>
          </cell>
          <cell r="G24" t="str">
            <v>Tarjeta 3</v>
          </cell>
        </row>
        <row r="27">
          <cell r="G27">
            <v>7</v>
          </cell>
        </row>
        <row r="28">
          <cell r="D28" t="b">
            <v>0</v>
          </cell>
        </row>
      </sheetData>
      <sheetData sheetId="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Puntajes"/>
      <sheetName val="TOTCAPIT"/>
      <sheetName val="JORNABAS"/>
      <sheetName val="MATERIALES"/>
      <sheetName val="TOTCUADEQ"/>
      <sheetName val="TOTCUADMO"/>
      <sheetName val="Anexo No. 5"/>
      <sheetName val="5094-2003"/>
      <sheetName val="FINANCIERA"/>
      <sheetName val="DATOS"/>
      <sheetName val="PREACTA"/>
      <sheetName val="ESTADO VÍA-CRIT.TECNICO"/>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
      <sheetName val="Datos"/>
      <sheetName val="Presup"/>
      <sheetName val="Unitarios"/>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Accidentalidad"/>
      <sheetName val="Causa Posible"/>
      <sheetName val="Base de Datos"/>
      <sheetName val="Elementos Involucrado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TARIFAS MATERIALES"/>
      <sheetName val="TARIFAS EQUIPOS "/>
      <sheetName val="TARIFA SALARIOS"/>
      <sheetName val="PRES"/>
      <sheetName val="SNP7 Anclajes pasivos6j_x0000_"/>
      <sheetName val="ó&gt;_x005f_x0000__x005f_x0001__x005f_x0000__x005f_x0000_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sheetData sheetId="313">
        <row r="2">
          <cell r="A2">
            <v>0</v>
          </cell>
        </row>
      </sheetData>
      <sheetData sheetId="314">
        <row r="2">
          <cell r="A2">
            <v>0</v>
          </cell>
        </row>
      </sheetData>
      <sheetData sheetId="315">
        <row r="2">
          <cell r="A2">
            <v>0</v>
          </cell>
        </row>
      </sheetData>
      <sheetData sheetId="316"/>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sheetData sheetId="402"/>
      <sheetData sheetId="403"/>
      <sheetData sheetId="404"/>
      <sheetData sheetId="405">
        <row r="2">
          <cell r="A2">
            <v>0</v>
          </cell>
        </row>
      </sheetData>
      <sheetData sheetId="406">
        <row r="2">
          <cell r="A2">
            <v>0</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sheetData sheetId="538"/>
      <sheetData sheetId="539"/>
      <sheetData sheetId="540"/>
      <sheetData sheetId="541"/>
      <sheetData sheetId="542"/>
      <sheetData sheetId="543"/>
      <sheetData sheetId="544"/>
      <sheetData sheetId="545"/>
      <sheetData sheetId="546">
        <row r="2">
          <cell r="A2">
            <v>0</v>
          </cell>
        </row>
      </sheetData>
      <sheetData sheetId="547"/>
      <sheetData sheetId="548"/>
      <sheetData sheetId="549">
        <row r="2">
          <cell r="A2">
            <v>0</v>
          </cell>
        </row>
      </sheetData>
      <sheetData sheetId="550">
        <row r="2">
          <cell r="A2">
            <v>0</v>
          </cell>
        </row>
      </sheetData>
      <sheetData sheetId="551"/>
      <sheetData sheetId="552">
        <row r="2">
          <cell r="A2">
            <v>0</v>
          </cell>
        </row>
      </sheetData>
      <sheetData sheetId="553">
        <row r="2">
          <cell r="A2">
            <v>0</v>
          </cell>
        </row>
      </sheetData>
      <sheetData sheetId="554"/>
      <sheetData sheetId="555"/>
      <sheetData sheetId="556"/>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sheetData sheetId="571">
        <row r="2">
          <cell r="A2">
            <v>0</v>
          </cell>
        </row>
      </sheetData>
      <sheetData sheetId="572">
        <row r="2">
          <cell r="A2">
            <v>0</v>
          </cell>
        </row>
      </sheetData>
      <sheetData sheetId="573">
        <row r="2">
          <cell r="A2">
            <v>0</v>
          </cell>
        </row>
      </sheetData>
      <sheetData sheetId="574"/>
      <sheetData sheetId="575">
        <row r="2">
          <cell r="A2">
            <v>0</v>
          </cell>
        </row>
      </sheetData>
      <sheetData sheetId="576">
        <row r="2">
          <cell r="A2">
            <v>0</v>
          </cell>
        </row>
      </sheetData>
      <sheetData sheetId="577">
        <row r="2">
          <cell r="A2">
            <v>0</v>
          </cell>
        </row>
      </sheetData>
      <sheetData sheetId="578"/>
      <sheetData sheetId="579">
        <row r="2">
          <cell r="A2">
            <v>0</v>
          </cell>
        </row>
      </sheetData>
      <sheetData sheetId="580">
        <row r="2">
          <cell r="A2">
            <v>0</v>
          </cell>
        </row>
      </sheetData>
      <sheetData sheetId="581"/>
      <sheetData sheetId="582"/>
      <sheetData sheetId="583">
        <row r="2">
          <cell r="A2">
            <v>0</v>
          </cell>
        </row>
      </sheetData>
      <sheetData sheetId="584">
        <row r="2">
          <cell r="A2">
            <v>0</v>
          </cell>
        </row>
      </sheetData>
      <sheetData sheetId="585"/>
      <sheetData sheetId="586"/>
      <sheetData sheetId="587"/>
      <sheetData sheetId="588"/>
      <sheetData sheetId="589"/>
      <sheetData sheetId="590"/>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ow r="2">
          <cell r="A2">
            <v>0</v>
          </cell>
        </row>
      </sheetData>
      <sheetData sheetId="755" refreshError="1"/>
      <sheetData sheetId="756" refreshError="1"/>
      <sheetData sheetId="757" refreshError="1"/>
      <sheetData sheetId="758" refreshError="1"/>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sheetData sheetId="792"/>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ow r="2">
          <cell r="A2">
            <v>0</v>
          </cell>
        </row>
      </sheetData>
      <sheetData sheetId="809">
        <row r="2">
          <cell r="A2">
            <v>0</v>
          </cell>
        </row>
      </sheetData>
      <sheetData sheetId="810">
        <row r="2">
          <cell r="A2">
            <v>0</v>
          </cell>
        </row>
      </sheetData>
      <sheetData sheetId="811">
        <row r="2">
          <cell r="A2">
            <v>0</v>
          </cell>
        </row>
      </sheetData>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refreshError="1"/>
      <sheetData sheetId="878" refreshError="1"/>
      <sheetData sheetId="879" refreshError="1"/>
      <sheetData sheetId="880" refreshError="1"/>
      <sheetData sheetId="881"/>
      <sheetData sheetId="882"/>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row r="2">
          <cell r="A2">
            <v>0</v>
          </cell>
        </row>
      </sheetData>
      <sheetData sheetId="931">
        <row r="2">
          <cell r="A2">
            <v>0</v>
          </cell>
        </row>
      </sheetData>
      <sheetData sheetId="932"/>
      <sheetData sheetId="933">
        <row r="2">
          <cell r="A2">
            <v>0</v>
          </cell>
        </row>
      </sheetData>
      <sheetData sheetId="934">
        <row r="2">
          <cell r="A2">
            <v>0</v>
          </cell>
        </row>
      </sheetData>
      <sheetData sheetId="935">
        <row r="2">
          <cell r="A2">
            <v>0</v>
          </cell>
        </row>
      </sheetData>
      <sheetData sheetId="936"/>
      <sheetData sheetId="937"/>
      <sheetData sheetId="938"/>
      <sheetData sheetId="939"/>
      <sheetData sheetId="940"/>
      <sheetData sheetId="941">
        <row r="2">
          <cell r="A2">
            <v>0</v>
          </cell>
        </row>
      </sheetData>
      <sheetData sheetId="942">
        <row r="2">
          <cell r="A2">
            <v>0</v>
          </cell>
        </row>
      </sheetData>
      <sheetData sheetId="943"/>
      <sheetData sheetId="944"/>
      <sheetData sheetId="945">
        <row r="2">
          <cell r="A2">
            <v>0</v>
          </cell>
        </row>
      </sheetData>
      <sheetData sheetId="946">
        <row r="2">
          <cell r="A2">
            <v>0</v>
          </cell>
        </row>
      </sheetData>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sheetData sheetId="1036"/>
      <sheetData sheetId="1037"/>
      <sheetData sheetId="1038" refreshError="1"/>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 a tierra"/>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row r="8">
          <cell r="A8" t="str">
            <v>Acero A-37</v>
          </cell>
        </row>
        <row r="9">
          <cell r="A9" t="str">
            <v>Acero A-40</v>
          </cell>
        </row>
        <row r="10">
          <cell r="A10" t="str">
            <v>Acero PDR-60</v>
          </cell>
        </row>
        <row r="11">
          <cell r="A11" t="str">
            <v>Adoquin e=7cm (en obra)</v>
          </cell>
        </row>
        <row r="12">
          <cell r="A12" t="str">
            <v>Adoquin grama 10X20X6 (en obra)</v>
          </cell>
        </row>
        <row r="13">
          <cell r="A13" t="str">
            <v>Adoquin color 10X20X6  (en obra)</v>
          </cell>
        </row>
        <row r="14">
          <cell r="A14" t="str">
            <v>Agregado para concreto hidraulico</v>
          </cell>
        </row>
        <row r="15">
          <cell r="A15" t="str">
            <v>Agregado para tratamiento superf. Doble</v>
          </cell>
        </row>
        <row r="16">
          <cell r="A16" t="str">
            <v>Agregado para tratamiento superf. Simple</v>
          </cell>
        </row>
        <row r="17">
          <cell r="A17" t="str">
            <v>Agregado petreo para mezclas asfálticas</v>
          </cell>
        </row>
        <row r="18">
          <cell r="A18" t="str">
            <v>Agregado petreo para triturar (crudo)</v>
          </cell>
        </row>
        <row r="19">
          <cell r="A19" t="str">
            <v>Agregados seleccionados (tamaño máximo 1") (bandas sonoras reduce velocidad)</v>
          </cell>
        </row>
        <row r="20">
          <cell r="A20" t="str">
            <v>Agregado tipo LA1 (lechadas)</v>
          </cell>
        </row>
        <row r="21">
          <cell r="A21" t="str">
            <v>Agregado tipo LA2 (lechadas)</v>
          </cell>
        </row>
        <row r="22">
          <cell r="A22" t="str">
            <v>Agregado tipo LA3 (lechadas)</v>
          </cell>
        </row>
        <row r="23">
          <cell r="A23" t="str">
            <v>Agregado tipo LA4 (lechadas)</v>
          </cell>
        </row>
        <row r="24">
          <cell r="A24" t="str">
            <v>Agua</v>
          </cell>
        </row>
        <row r="25">
          <cell r="A25" t="str">
            <v>Alambre de pua calibre 12 (340 m)</v>
          </cell>
        </row>
        <row r="26">
          <cell r="A26" t="str">
            <v>Alambre galvanizado No. 12</v>
          </cell>
        </row>
        <row r="27">
          <cell r="A27" t="str">
            <v>Alambre negro para amarre</v>
          </cell>
        </row>
        <row r="28">
          <cell r="A28" t="str">
            <v>Almohadillas de neopreno dureza 60 (35cm*45cm*5cm con 2 laminas de 3mm)</v>
          </cell>
        </row>
        <row r="29">
          <cell r="A29" t="str">
            <v>Amortiguadores</v>
          </cell>
        </row>
        <row r="30">
          <cell r="A30" t="str">
            <v>Aditivo (Retardante plastificante redutor de fraguado) (sikament 320)</v>
          </cell>
        </row>
        <row r="31">
          <cell r="A31" t="str">
            <v>Aditivo (Acelerante plastificante para concretos (plastocrete 169 HE)</v>
          </cell>
        </row>
        <row r="32">
          <cell r="A32" t="str">
            <v>Anfo</v>
          </cell>
        </row>
        <row r="33">
          <cell r="A33" t="str">
            <v>Angulo de 1-1/2" x 1/4" (cerramiento en malla)</v>
          </cell>
        </row>
        <row r="34">
          <cell r="A34" t="str">
            <v>Antisol blanco (presentacion 20 kg)</v>
          </cell>
        </row>
        <row r="35">
          <cell r="A35" t="str">
            <v>Arbol de 1.2 m</v>
          </cell>
        </row>
        <row r="36">
          <cell r="A36" t="str">
            <v>Arbol de 0.6 m</v>
          </cell>
        </row>
        <row r="37">
          <cell r="A37" t="str">
            <v>Arena de sello (fina)</v>
          </cell>
        </row>
        <row r="38">
          <cell r="A38" t="str">
            <v>Arena de soporte (media)</v>
          </cell>
        </row>
        <row r="39">
          <cell r="A39" t="str">
            <v>Arena de trituracion (sellos de arena-afalto)</v>
          </cell>
        </row>
        <row r="40">
          <cell r="A40" t="str">
            <v>Arena lavada</v>
          </cell>
        </row>
        <row r="41">
          <cell r="A41" t="str">
            <v>Asfalto AP 190 (BREA)</v>
          </cell>
        </row>
        <row r="42">
          <cell r="A42" t="str">
            <v>Asfalto liquido RC 250</v>
          </cell>
        </row>
        <row r="43">
          <cell r="A43" t="str">
            <v>Barras de transferencia de carga</v>
          </cell>
        </row>
        <row r="44">
          <cell r="A44" t="str">
            <v>Barras de unión de 1/2"</v>
          </cell>
        </row>
        <row r="45">
          <cell r="A45" t="str">
            <v>Bentonita</v>
          </cell>
        </row>
        <row r="46">
          <cell r="A46" t="str">
            <v>Biomanto</v>
          </cell>
        </row>
        <row r="47">
          <cell r="A47" t="str">
            <v>Bolsacreto de 1m3</v>
          </cell>
        </row>
        <row r="48">
          <cell r="A48" t="str">
            <v>Cal</v>
          </cell>
        </row>
        <row r="49">
          <cell r="A49" t="str">
            <v>Cable de 1/2" (para anclajes)</v>
          </cell>
        </row>
        <row r="50">
          <cell r="A50" t="str">
            <v>Camisa metálica en acero A-37</v>
          </cell>
        </row>
        <row r="51">
          <cell r="A51" t="str">
            <v>Camisas y Formaleta en Concreto</v>
          </cell>
        </row>
        <row r="52">
          <cell r="A52" t="str">
            <v>Captafaro</v>
          </cell>
        </row>
        <row r="53">
          <cell r="A53" t="str">
            <v>Cemento Asfaltico 60-70</v>
          </cell>
        </row>
        <row r="54">
          <cell r="A54" t="str">
            <v>Cemento Asfaltico 80-100</v>
          </cell>
        </row>
        <row r="55">
          <cell r="A55" t="str">
            <v>Cemento asfaltico modificado con polimeros tipo I</v>
          </cell>
        </row>
        <row r="56">
          <cell r="A56" t="str">
            <v>Cemento asfaltico modificado con polimeros tipo II</v>
          </cell>
        </row>
        <row r="57">
          <cell r="A57" t="str">
            <v>Cemento asfaltico modificado con polimeros tipo III</v>
          </cell>
        </row>
        <row r="58">
          <cell r="A58" t="str">
            <v>Cemento asfaltico modificado con polimeros tipo IV</v>
          </cell>
        </row>
        <row r="59">
          <cell r="A59" t="str">
            <v>Cemento gris</v>
          </cell>
        </row>
        <row r="60">
          <cell r="A60" t="str">
            <v>Cespedones</v>
          </cell>
        </row>
        <row r="61">
          <cell r="A61" t="str">
            <v>Cicatrizante (para remoción de especies vegetales)</v>
          </cell>
        </row>
        <row r="62">
          <cell r="A62" t="str">
            <v>Cintilla de poliuretano (sikarod)</v>
          </cell>
        </row>
        <row r="63">
          <cell r="A63" t="str">
            <v>Cinta Sika PVC 0,22</v>
          </cell>
        </row>
        <row r="64">
          <cell r="A64" t="str">
            <v>Concreto clase A</v>
          </cell>
        </row>
        <row r="65">
          <cell r="A65" t="str">
            <v>Concreto clase B</v>
          </cell>
        </row>
        <row r="66">
          <cell r="A66" t="str">
            <v>Concreto clase  C</v>
          </cell>
        </row>
        <row r="67">
          <cell r="A67" t="str">
            <v>Concreto clase D (tremie)</v>
          </cell>
        </row>
        <row r="68">
          <cell r="A68" t="str">
            <v>Concreto hidraulico para pavimento MR-43</v>
          </cell>
        </row>
        <row r="69">
          <cell r="A69" t="str">
            <v>Concreto hidraulico para pavimento MR-43 (FastracK)(acelerado a 24 horas)</v>
          </cell>
        </row>
        <row r="70">
          <cell r="A70" t="str">
            <v>Cordón detonante</v>
          </cell>
        </row>
        <row r="71">
          <cell r="A71" t="str">
            <v>Costal de fibra o fique</v>
          </cell>
        </row>
        <row r="72">
          <cell r="A72" t="str">
            <v>Cuñas para el tensionamiento</v>
          </cell>
        </row>
        <row r="73">
          <cell r="A73" t="str">
            <v>Derechos de explotación y o disposición de materiales</v>
          </cell>
        </row>
        <row r="74">
          <cell r="A74" t="str">
            <v xml:space="preserve">Disposición de material de derrumbe </v>
          </cell>
        </row>
        <row r="75">
          <cell r="A75" t="str">
            <v>Disolvente para pintura (especificar el tipo de disolvente que está utilizando) thiner</v>
          </cell>
        </row>
        <row r="76">
          <cell r="A76" t="str">
            <v>Disolvente para pintura (especificar el tipo de disolvente que está utilizando) varsol</v>
          </cell>
        </row>
        <row r="77">
          <cell r="A77" t="str">
            <v>Ductos para tensionimiento</v>
          </cell>
        </row>
        <row r="78">
          <cell r="A78" t="str">
            <v>Emulsión CRM</v>
          </cell>
        </row>
        <row r="79">
          <cell r="A79" t="str">
            <v>Emulsión modificada con polimeros CRMm</v>
          </cell>
        </row>
        <row r="80">
          <cell r="A80" t="str">
            <v>Emulsión CRL-0</v>
          </cell>
        </row>
        <row r="81">
          <cell r="A81" t="str">
            <v>Emulsión CRL-1</v>
          </cell>
        </row>
        <row r="82">
          <cell r="A82" t="str">
            <v>Emulsión CRL-1h</v>
          </cell>
        </row>
        <row r="83">
          <cell r="A83" t="str">
            <v>Emulsión CRL-1hm</v>
          </cell>
        </row>
        <row r="84">
          <cell r="A84" t="str">
            <v>Emulsión CRR-1</v>
          </cell>
        </row>
        <row r="85">
          <cell r="A85" t="str">
            <v>Emulsión CRR-2</v>
          </cell>
        </row>
        <row r="86">
          <cell r="A86" t="str">
            <v>Emulsión CRR-1m</v>
          </cell>
        </row>
        <row r="87">
          <cell r="A87" t="str">
            <v>Emulsión CRR-2m</v>
          </cell>
        </row>
        <row r="88">
          <cell r="A88" t="str">
            <v>Esferas reflectivas</v>
          </cell>
        </row>
        <row r="89">
          <cell r="A89" t="str">
            <v>Estacas, Pintura, Tachuelas, Hilo (localización de estructuras y carreteras)</v>
          </cell>
        </row>
        <row r="90">
          <cell r="A90" t="str">
            <v>Explosivos  75% (INDUGEL)</v>
          </cell>
        </row>
        <row r="91">
          <cell r="A91" t="str">
            <v>Formaleta (gaviones, juntas de bordillos, juntas de cunetas, muros, concretos clase D,E, F y G)</v>
          </cell>
        </row>
        <row r="92">
          <cell r="A92" t="str">
            <v>Formaleta concreto clase A,B y C</v>
          </cell>
        </row>
        <row r="93">
          <cell r="A93" t="str">
            <v>Formaleta para baranda de concreto</v>
          </cell>
        </row>
        <row r="94">
          <cell r="A94" t="str">
            <v>Formaleta para muros</v>
          </cell>
        </row>
        <row r="95">
          <cell r="A95" t="str">
            <v>Formaleta, platina y accesorios (escamas en concreto)</v>
          </cell>
        </row>
        <row r="96">
          <cell r="A96" t="str">
            <v>Fulminantes</v>
          </cell>
        </row>
        <row r="97">
          <cell r="A97" t="str">
            <v>Fundente</v>
          </cell>
        </row>
        <row r="98">
          <cell r="A98" t="str">
            <v>Gas propano</v>
          </cell>
        </row>
        <row r="99">
          <cell r="A99" t="str">
            <v>Geoterxtil T-2400 o similar (provedores Lafayet, Tensar, Omnes u otros)</v>
          </cell>
        </row>
        <row r="100">
          <cell r="A100" t="str">
            <v>Geotextil NT-2500 o similar (provedores, Tensar, Omnes u otros)</v>
          </cell>
        </row>
        <row r="101">
          <cell r="A101" t="str">
            <v>Geotextil NT REPAV 450 o similar (provedores Lafayet, Tensar, Omnes u otros)</v>
          </cell>
        </row>
        <row r="102">
          <cell r="A102" t="str">
            <v>Geotextil T-2100 o similar (provedores Lafayet, Tensar, Omnes u otros)</v>
          </cell>
        </row>
        <row r="103">
          <cell r="A103" t="str">
            <v>Grapas</v>
          </cell>
        </row>
        <row r="104">
          <cell r="A104" t="str">
            <v>Lechada para ductos (tensionamiento)</v>
          </cell>
        </row>
        <row r="105">
          <cell r="A105" t="str">
            <v>Limpiador 1/4 de galón (anclajes)</v>
          </cell>
        </row>
        <row r="106">
          <cell r="A106" t="str">
            <v>Listón en guadua para empradizar</v>
          </cell>
        </row>
        <row r="107">
          <cell r="A107" t="str">
            <v>Manguera de polietileno de 3"</v>
          </cell>
        </row>
        <row r="108">
          <cell r="A108" t="str">
            <v>Malla para gaviones (2M3)</v>
          </cell>
        </row>
        <row r="109">
          <cell r="A109" t="str">
            <v>Malla eslabonada, calibre 10, 6 ojos</v>
          </cell>
        </row>
        <row r="110">
          <cell r="A110" t="str">
            <v>Material de afirmado</v>
          </cell>
        </row>
        <row r="111">
          <cell r="A111" t="str">
            <v>Material de afirmado de la zona</v>
          </cell>
        </row>
        <row r="112">
          <cell r="A112" t="str">
            <v>Material de base</v>
          </cell>
        </row>
        <row r="113">
          <cell r="A113" t="str">
            <v>Material de la zona (para estabilizar bases)</v>
          </cell>
        </row>
        <row r="114">
          <cell r="A114" t="str">
            <v>Material de base (gradación 1)</v>
          </cell>
        </row>
        <row r="115">
          <cell r="A115" t="str">
            <v>Material de base (gradación 2)</v>
          </cell>
        </row>
        <row r="116">
          <cell r="A116" t="str">
            <v>Material de base (gradación 3)</v>
          </cell>
        </row>
        <row r="117">
          <cell r="A117" t="str">
            <v>Material para pedraplén</v>
          </cell>
        </row>
        <row r="118">
          <cell r="A118" t="str">
            <v>Material de Sub- Base para bacheo</v>
          </cell>
        </row>
        <row r="119">
          <cell r="A119" t="str">
            <v>Material de Sub- Base CBR=20%</v>
          </cell>
        </row>
        <row r="120">
          <cell r="A120" t="str">
            <v>Material de Sub- Base CBR=30%</v>
          </cell>
        </row>
        <row r="121">
          <cell r="A121" t="str">
            <v>Material de Sub- Base CBR=40%</v>
          </cell>
        </row>
        <row r="122">
          <cell r="A122" t="str">
            <v>Material seleccionado del Relleno</v>
          </cell>
        </row>
        <row r="123">
          <cell r="A123" t="str">
            <v>Material drenante (3")</v>
          </cell>
        </row>
        <row r="124">
          <cell r="A124" t="str">
            <v>Material filtrante (6")</v>
          </cell>
        </row>
        <row r="125">
          <cell r="A125" t="str">
            <v>Mecha Lenta</v>
          </cell>
        </row>
        <row r="126">
          <cell r="A126" t="str">
            <v>Mezcla abierta en caliente MAC-1</v>
          </cell>
        </row>
        <row r="127">
          <cell r="A127" t="str">
            <v>Mezcla abierta en caliente MAC-2</v>
          </cell>
        </row>
        <row r="128">
          <cell r="A128" t="str">
            <v>Mezcla abierta en caliente MAC-3</v>
          </cell>
        </row>
        <row r="129">
          <cell r="A129" t="str">
            <v>mezcla abierta en frio MAF-1</v>
          </cell>
        </row>
        <row r="130">
          <cell r="A130" t="str">
            <v>mezcla abierta en frio MAF-2</v>
          </cell>
        </row>
        <row r="131">
          <cell r="A131" t="str">
            <v>mezcla abierta en frio MAF-3</v>
          </cell>
        </row>
        <row r="132">
          <cell r="A132" t="str">
            <v>Mezcla densa en caliente MDC-0</v>
          </cell>
        </row>
        <row r="133">
          <cell r="A133" t="str">
            <v>Mezcla densa en caliente MDC-1</v>
          </cell>
        </row>
        <row r="134">
          <cell r="A134" t="str">
            <v>Mezcla densa en caliente MDC-2</v>
          </cell>
        </row>
        <row r="135">
          <cell r="A135" t="str">
            <v>Mezcla densa en caliente MDC-3</v>
          </cell>
        </row>
        <row r="136">
          <cell r="A136" t="str">
            <v>Mezcla densa en frio MDF-1</v>
          </cell>
        </row>
        <row r="137">
          <cell r="A137" t="str">
            <v>Mezcla densa en frio MDF-2</v>
          </cell>
        </row>
        <row r="138">
          <cell r="A138" t="str">
            <v>Mezcla densa en frio MDF-3</v>
          </cell>
        </row>
        <row r="139">
          <cell r="A139" t="str">
            <v>Mezcla discontinua en caliente M-1</v>
          </cell>
        </row>
        <row r="140">
          <cell r="A140" t="str">
            <v>Mezcla discontinua en caliente M-2</v>
          </cell>
        </row>
        <row r="141">
          <cell r="A141" t="str">
            <v>Mezcla discontinua en caliente F-1</v>
          </cell>
        </row>
        <row r="142">
          <cell r="A142" t="str">
            <v>Mezcla discontinua en caliente F-2</v>
          </cell>
        </row>
        <row r="143">
          <cell r="A143" t="str">
            <v>Nutrientes (para remoción de especies vegetales) (dap, triple 15 o similar) (item 201.9)</v>
          </cell>
        </row>
        <row r="144">
          <cell r="A144" t="str">
            <v>Obra falsa concreto clase A, B Y C (puntal de 3m metálico)</v>
          </cell>
        </row>
        <row r="145">
          <cell r="A145" t="str">
            <v>Oxigeno industrial</v>
          </cell>
        </row>
        <row r="146">
          <cell r="A146" t="str">
            <v>Paral en madera rolliza de 3" (tablestacados)</v>
          </cell>
        </row>
        <row r="147">
          <cell r="A147" t="str">
            <v>Paral en madera rolliza de 6" y 5m de longitud (tablestacados)</v>
          </cell>
        </row>
        <row r="148">
          <cell r="A148" t="str">
            <v>Paral en madera rolliza de 5" y 4,5m de longitud (tablestacados)</v>
          </cell>
        </row>
        <row r="149">
          <cell r="A149" t="str">
            <v>Paral en madera rolliza de 6" y 8m de longitud (tablestacados)</v>
          </cell>
        </row>
        <row r="150">
          <cell r="A150" t="str">
            <v>Pegante epóxico</v>
          </cell>
        </row>
        <row r="151">
          <cell r="A151" t="str">
            <v>Piedra para concreto ciclópeo (rajón o canto rodado)</v>
          </cell>
        </row>
        <row r="152">
          <cell r="A152" t="str">
            <v>Piedra para gavión</v>
          </cell>
        </row>
        <row r="153">
          <cell r="A153" t="str">
            <v>Pintura acrilica pura para tráfico</v>
          </cell>
        </row>
        <row r="154">
          <cell r="A154" t="str">
            <v>Pintura anticorrosiva</v>
          </cell>
        </row>
        <row r="155">
          <cell r="A155" t="str">
            <v xml:space="preserve">Pintura acrilica, esmalte o similar </v>
          </cell>
        </row>
        <row r="156">
          <cell r="A156" t="str">
            <v>Pilote en madera barbosco de 15*15</v>
          </cell>
        </row>
        <row r="157">
          <cell r="A157" t="str">
            <v>Platina de 1" x 1/4" (cerramiento en malla)</v>
          </cell>
        </row>
        <row r="158">
          <cell r="A158" t="str">
            <v xml:space="preserve">Poste de madera para cercas </v>
          </cell>
        </row>
        <row r="159">
          <cell r="A159" t="str">
            <v>Poste kilometraje</v>
          </cell>
        </row>
        <row r="160">
          <cell r="A160" t="str">
            <v>Poste en angulo de 2*2*1/4 de 3,5m para señal</v>
          </cell>
        </row>
        <row r="161">
          <cell r="A161" t="str">
            <v>Postes de concreto para cercas</v>
          </cell>
        </row>
        <row r="162">
          <cell r="A162" t="str">
            <v>Postes para defensa metálica (1,80m)</v>
          </cell>
        </row>
        <row r="163">
          <cell r="A163" t="str">
            <v>Quimico estabilizante (PROBASE)</v>
          </cell>
        </row>
        <row r="164">
          <cell r="A164" t="str">
            <v xml:space="preserve">Resina termoplastica </v>
          </cell>
        </row>
        <row r="165">
          <cell r="A165" t="str">
            <v>Salida en PVC D=2"</v>
          </cell>
        </row>
        <row r="166">
          <cell r="A166" t="str">
            <v>Sección final de defensa metálica</v>
          </cell>
        </row>
        <row r="167">
          <cell r="A167" t="str">
            <v>Sello de silicona o sellador autonivelante</v>
          </cell>
        </row>
        <row r="168">
          <cell r="A168" t="str">
            <v>Semillas para empradizar</v>
          </cell>
        </row>
        <row r="169">
          <cell r="A169" t="str">
            <v xml:space="preserve">Señal (grupo 2). Tablero en lámina galvanizado de 1,2m*0,4m, calibre 16, reflectivo tipo 1. </v>
          </cell>
        </row>
        <row r="170">
          <cell r="A170" t="str">
            <v>Señal (grupo 1). Tablero en lámina galvanizada de 75cm*75cm, calibre 16, reflectivo tipo 1</v>
          </cell>
        </row>
        <row r="171">
          <cell r="A171" t="str">
            <v xml:space="preserve">Señal (grupo 5). Tablero en lámina galvanizado de 0,90m*1,13m, calibre 16, reflectivo tipo 1. </v>
          </cell>
        </row>
        <row r="172">
          <cell r="A172" t="str">
            <v>Señal (grupo 4). Tablero en lámina galvanizado de 60cm*75cm, calibre 16, reflectivo tipo 1. (delineador de curva horizontal)</v>
          </cell>
        </row>
        <row r="173">
          <cell r="A173" t="str">
            <v xml:space="preserve">Señal (grupo 3 ferrocarril) (SP-54). Tablero en lámina galvanizado de 2,4m*0,3m, calibre 16, reflectivo tipo 1. </v>
          </cell>
        </row>
        <row r="174">
          <cell r="A174" t="str">
            <v>Soldadura 6013 de 1/8</v>
          </cell>
        </row>
        <row r="175">
          <cell r="A175" t="str">
            <v>Soldadura en PVC 1/8 de galón (anclajes)</v>
          </cell>
        </row>
        <row r="176">
          <cell r="A176" t="str">
            <v>Soldadura 7018</v>
          </cell>
        </row>
        <row r="177">
          <cell r="A177" t="str">
            <v>Soldadura L-70</v>
          </cell>
        </row>
        <row r="178">
          <cell r="A178" t="str">
            <v>Superplastificante Sikament</v>
          </cell>
        </row>
        <row r="179">
          <cell r="A179" t="str">
            <v>Tablestaca en madera aserrada (0,25*0,05*3)</v>
          </cell>
        </row>
        <row r="180">
          <cell r="A180" t="str">
            <v>Tablestaca en madera aserrada (0,3*0,03*3)</v>
          </cell>
        </row>
        <row r="181">
          <cell r="A181" t="str">
            <v>Tablestaca metálica (riel de 70 lb/yarda)</v>
          </cell>
        </row>
        <row r="182">
          <cell r="A182" t="str">
            <v>Tacha reflectiva</v>
          </cell>
        </row>
        <row r="183">
          <cell r="A183" t="str">
            <v>Tapón en PVC RD21 de 1" (para anclaje)</v>
          </cell>
        </row>
        <row r="184">
          <cell r="A184" t="str">
            <v xml:space="preserve">Tierra abonada </v>
          </cell>
        </row>
        <row r="185">
          <cell r="A185" t="str">
            <v>Tornillos para defensa metálica</v>
          </cell>
        </row>
        <row r="186">
          <cell r="A186" t="str">
            <v>Torón de tensionmiento 1/2" o 5/8"</v>
          </cell>
        </row>
        <row r="187">
          <cell r="A187" t="str">
            <v>Tramo recto para defensas métalicas (3,81m)</v>
          </cell>
        </row>
        <row r="188">
          <cell r="A188" t="str">
            <v>Trompetas de 12 torones (tensionamiento)</v>
          </cell>
        </row>
        <row r="189">
          <cell r="A189" t="str">
            <v>Tubería D=4" tipo pesado, E=2mm (baranda metálica)</v>
          </cell>
        </row>
        <row r="190">
          <cell r="A190" t="str">
            <v>Tubería en H de D=1/4", H=1.40m, A=0.20m (baranda metálica)</v>
          </cell>
        </row>
        <row r="191">
          <cell r="A191" t="str">
            <v>Tuberia Perforada en PVC de 2"</v>
          </cell>
        </row>
        <row r="192">
          <cell r="A192" t="str">
            <v>Tuberia PVC RD21 de 1" (para anclajes)</v>
          </cell>
        </row>
        <row r="193">
          <cell r="A193" t="str">
            <v>Tuberia PVC de 1" (para escamas en concreto)</v>
          </cell>
        </row>
        <row r="194">
          <cell r="A194" t="str">
            <v>Tuberia de 10" PAA vaciado tremi de 4 mts</v>
          </cell>
        </row>
        <row r="195">
          <cell r="A195" t="str">
            <v>Tubo concreto reforzado 900mm (tipo 1)</v>
          </cell>
        </row>
        <row r="196">
          <cell r="A196" t="str">
            <v>Tubo concreto reforzado 900mm (tipo 2)</v>
          </cell>
        </row>
        <row r="197">
          <cell r="A197" t="str">
            <v>Tubo concreto simple 450 mm</v>
          </cell>
        </row>
        <row r="198">
          <cell r="A198" t="str">
            <v>Tubo concreto simple 600 mm</v>
          </cell>
        </row>
        <row r="199">
          <cell r="A199" t="str">
            <v>Tubo concreto simple 750 mm</v>
          </cell>
        </row>
        <row r="200">
          <cell r="A200" t="str">
            <v>Tubo corrugado de acero galvanizado MP-68</v>
          </cell>
        </row>
        <row r="201">
          <cell r="A201" t="str">
            <v>Tubo para cerramiento, calibre 16 de 2,7m (cerramientos en malla)</v>
          </cell>
        </row>
        <row r="202">
          <cell r="A202" t="str">
            <v>Unión en PVC RD21 de 1" (para anclajes)</v>
          </cell>
        </row>
        <row r="203">
          <cell r="A203" t="str">
            <v>Unión en PVC D=2"</v>
          </cell>
        </row>
        <row r="204">
          <cell r="A204" t="str">
            <v>ADOQUIN DE ARCILLA</v>
          </cell>
        </row>
        <row r="205">
          <cell r="A205" t="str">
            <v>tubo concreto simple de 200mm</v>
          </cell>
        </row>
        <row r="206">
          <cell r="A206" t="str">
            <v>Seccion de Tope</v>
          </cell>
        </row>
        <row r="207">
          <cell r="A207" t="str">
            <v>Sikadur 32 primer</v>
          </cell>
        </row>
        <row r="208">
          <cell r="A208" t="str">
            <v>junta elastomerica m100</v>
          </cell>
        </row>
        <row r="209">
          <cell r="A209" t="str">
            <v>oxigeno y acetileno</v>
          </cell>
        </row>
        <row r="210">
          <cell r="A210" t="str">
            <v>disco de diamante</v>
          </cell>
        </row>
        <row r="211">
          <cell r="A211" t="str">
            <v>brocas tugsteno</v>
          </cell>
        </row>
        <row r="212">
          <cell r="A212" t="str">
            <v>perno d=18mm, l=200mm, tuerca y arandela en acero de alta resistencia</v>
          </cell>
        </row>
        <row r="213">
          <cell r="A213" t="str">
            <v>mortero alta resistencia (incluye fibra de nylon)</v>
          </cell>
        </row>
        <row r="214">
          <cell r="A214" t="str">
            <v>epoxico re-500 hil ti</v>
          </cell>
        </row>
        <row r="216">
          <cell r="A216" t="str">
            <v>pintura acrilica base agua</v>
          </cell>
        </row>
        <row r="217">
          <cell r="A217" t="str">
            <v>Estoperol</v>
          </cell>
        </row>
        <row r="218">
          <cell r="A218" t="str">
            <v>malla para colchogaviones</v>
          </cell>
        </row>
        <row r="219">
          <cell r="A219" t="str">
            <v>geotextil separar suelos</v>
          </cell>
        </row>
        <row r="222">
          <cell r="A222" t="str">
            <v>LÁMINA GALVANIZADA CAL 16</v>
          </cell>
        </row>
        <row r="223">
          <cell r="A223" t="str">
            <v>PAPEL REFLECTIVO GRADO INGENIERIA</v>
          </cell>
        </row>
        <row r="224">
          <cell r="A224" t="str">
            <v>ANGULO DE 2 X 1/4</v>
          </cell>
        </row>
        <row r="225">
          <cell r="A225" t="str">
            <v>ANGULO DE 2 X 1/8</v>
          </cell>
        </row>
        <row r="226">
          <cell r="A226" t="str">
            <v>TORNILLOS Y REMACHES</v>
          </cell>
        </row>
        <row r="227">
          <cell r="A227" t="str">
            <v>PINTURA EN POLVO</v>
          </cell>
        </row>
        <row r="228">
          <cell r="A228" t="str">
            <v>PINTURA ESMALTE</v>
          </cell>
        </row>
        <row r="229">
          <cell r="A229" t="str">
            <v>SOLDADURA</v>
          </cell>
        </row>
      </sheetData>
      <sheetData sheetId="2">
        <row r="7">
          <cell r="A7" t="str">
            <v>Aspersor manual</v>
          </cell>
        </row>
        <row r="8">
          <cell r="A8" t="str">
            <v>Barredora mecánica de cepillo</v>
          </cell>
        </row>
        <row r="9">
          <cell r="A9" t="str">
            <v>Bomba de inyección de lechada</v>
          </cell>
        </row>
        <row r="10">
          <cell r="A10" t="str">
            <v>Bomba para gato de tensionamiento</v>
          </cell>
        </row>
        <row r="11">
          <cell r="A11" t="str">
            <v>Bomba de concreto</v>
          </cell>
        </row>
        <row r="12">
          <cell r="A12" t="str">
            <v>Buldozer D4</v>
          </cell>
        </row>
        <row r="13">
          <cell r="A13" t="str">
            <v>Buldozer D6</v>
          </cell>
        </row>
        <row r="14">
          <cell r="A14" t="str">
            <v>Buldozer D8 (incluido Ripper)</v>
          </cell>
        </row>
        <row r="15">
          <cell r="A15" t="str">
            <v>Calentador a gas</v>
          </cell>
        </row>
        <row r="16">
          <cell r="A16" t="str">
            <v>Camion 350</v>
          </cell>
        </row>
        <row r="17">
          <cell r="A17" t="str">
            <v>Camioneta D-300</v>
          </cell>
        </row>
        <row r="18">
          <cell r="A18" t="str">
            <v>Camión de Slurry</v>
          </cell>
        </row>
        <row r="19">
          <cell r="A19" t="str">
            <v>Cargador 920 o equivalente</v>
          </cell>
        </row>
        <row r="20">
          <cell r="A20" t="str">
            <v>Cargador 930 o equivalente</v>
          </cell>
        </row>
        <row r="21">
          <cell r="A21" t="str">
            <v>Carrotanque de agua (10000 galones)</v>
          </cell>
        </row>
        <row r="22">
          <cell r="A22" t="str">
            <v>Carrotanque Irrigador de asfalto</v>
          </cell>
        </row>
        <row r="23">
          <cell r="A23" t="str">
            <v>Cizalla</v>
          </cell>
        </row>
        <row r="24">
          <cell r="A24" t="str">
            <v>Compactador Benitin</v>
          </cell>
        </row>
        <row r="25">
          <cell r="A25" t="str">
            <v>Compactador manual (RANA)</v>
          </cell>
        </row>
        <row r="26">
          <cell r="A26" t="str">
            <v>Compactador manual (SALTARIN)</v>
          </cell>
        </row>
        <row r="27">
          <cell r="A27" t="str">
            <v>Compactador manual de rodillo</v>
          </cell>
        </row>
        <row r="28">
          <cell r="A28" t="str">
            <v>Compactador vibratorio tipo DD-20</v>
          </cell>
        </row>
        <row r="29">
          <cell r="A29" t="str">
            <v>Compactador manual vibratorio (CANGURO) (Apisonadores)</v>
          </cell>
        </row>
        <row r="30">
          <cell r="A30" t="str">
            <v>Compactador neumatico</v>
          </cell>
        </row>
        <row r="31">
          <cell r="A31" t="str">
            <v>Compresor 125 pies 3 con martillo</v>
          </cell>
        </row>
        <row r="32">
          <cell r="A32" t="str">
            <v>Compresor 250 pies 3 con martillo</v>
          </cell>
        </row>
        <row r="33">
          <cell r="A33" t="str">
            <v>Compresor (barrido y soplado)</v>
          </cell>
        </row>
        <row r="34">
          <cell r="A34" t="str">
            <v>Compresor para penetrar roca</v>
          </cell>
        </row>
        <row r="35">
          <cell r="A35" t="str">
            <v>Cortadora de pavimento</v>
          </cell>
        </row>
        <row r="36">
          <cell r="A36" t="str">
            <v>Diferencial de 2 ton.</v>
          </cell>
        </row>
        <row r="37">
          <cell r="A37" t="str">
            <v>Diferencial de 3 ton</v>
          </cell>
        </row>
        <row r="38">
          <cell r="A38" t="str">
            <v>Equipo de control (bandas sonoras reduce velocidad) (Termohigometros, Termómetros, Galgas, etc)</v>
          </cell>
        </row>
        <row r="39">
          <cell r="A39" t="str">
            <v>Equipo de oxicorte</v>
          </cell>
        </row>
        <row r="40">
          <cell r="A40" t="str">
            <v>Equipo de perforación (TRACKDRILL)</v>
          </cell>
        </row>
        <row r="41">
          <cell r="A41" t="str">
            <v>Equipo de pintura (Compresor)</v>
          </cell>
        </row>
        <row r="42">
          <cell r="A42" t="str">
            <v>Equipo de soldadura 250 AMP</v>
          </cell>
        </row>
        <row r="43">
          <cell r="A43" t="str">
            <v>euipo de soldadura 400</v>
          </cell>
        </row>
        <row r="44">
          <cell r="A44" t="str">
            <v>euipo de soldadura 600</v>
          </cell>
        </row>
        <row r="45">
          <cell r="A45" t="str">
            <v>Equipo de topografía</v>
          </cell>
        </row>
        <row r="46">
          <cell r="A46" t="str">
            <v>Equipo manual aplicador (bandas sonoras reduce velocidad)</v>
          </cell>
        </row>
        <row r="47">
          <cell r="A47" t="str">
            <v>Esparcidor de gravilla (INCLUYE VOLQUETA)</v>
          </cell>
        </row>
        <row r="48">
          <cell r="A48" t="str">
            <v>Estación</v>
          </cell>
        </row>
        <row r="49">
          <cell r="A49" t="str">
            <v>Formaleta metálica (concreto hidraulico)</v>
          </cell>
        </row>
        <row r="50">
          <cell r="A50" t="str">
            <v>Formaleta metálica (tuberia de concreto reforzado)</v>
          </cell>
        </row>
        <row r="51">
          <cell r="A51" t="str">
            <v>Formaleta para camisa de pilote</v>
          </cell>
        </row>
        <row r="52">
          <cell r="A52" t="str">
            <v>Fresadora de pavimento</v>
          </cell>
        </row>
        <row r="53">
          <cell r="A53" t="str">
            <v>Fresadora y recicladora de pavimento</v>
          </cell>
        </row>
        <row r="54">
          <cell r="A54" t="str">
            <v>Gato para tensionamiento</v>
          </cell>
        </row>
        <row r="55">
          <cell r="A55" t="str">
            <v>Grua 10 ton</v>
          </cell>
        </row>
        <row r="56">
          <cell r="A56" t="str">
            <v>Grua (capacidad 15 ton)</v>
          </cell>
        </row>
        <row r="57">
          <cell r="A57" t="str">
            <v>Grua con torre</v>
          </cell>
        </row>
        <row r="58">
          <cell r="A58" t="str">
            <v>Grua telescópica</v>
          </cell>
        </row>
        <row r="59">
          <cell r="A59" t="str">
            <v>Guadañadora</v>
          </cell>
        </row>
        <row r="60">
          <cell r="A60" t="str">
            <v>Maquina térmica pegatachas</v>
          </cell>
        </row>
        <row r="61">
          <cell r="A61" t="str">
            <v>Mezcladora de concreto (1bulto)</v>
          </cell>
        </row>
        <row r="62">
          <cell r="A62" t="str">
            <v>Montacargas</v>
          </cell>
        </row>
        <row r="63">
          <cell r="A63" t="str">
            <v>Motobomba 3 PULGADAS</v>
          </cell>
        </row>
        <row r="64">
          <cell r="A64" t="str">
            <v>Motobomba 4 PULGADAS</v>
          </cell>
        </row>
        <row r="65">
          <cell r="A65" t="str">
            <v>Motobomba 6" DIAMETRO DE BOMBEO DE 2M³/SEG.</v>
          </cell>
        </row>
        <row r="66">
          <cell r="A66" t="str">
            <v>Motobomba de concreto</v>
          </cell>
        </row>
        <row r="67">
          <cell r="A67" t="str">
            <v>Motoniveladora</v>
          </cell>
        </row>
        <row r="68">
          <cell r="A68" t="str">
            <v>Motosierra</v>
          </cell>
        </row>
        <row r="69">
          <cell r="A69" t="str">
            <v>Pala auxiliar de piloteadora</v>
          </cell>
        </row>
        <row r="70">
          <cell r="A70" t="str">
            <v>Pala grua con martillos</v>
          </cell>
        </row>
        <row r="71">
          <cell r="A71" t="str">
            <v>Piloteadora</v>
          </cell>
        </row>
        <row r="72">
          <cell r="A72" t="str">
            <v>Planta de asfalto en caliente</v>
          </cell>
        </row>
        <row r="73">
          <cell r="A73" t="str">
            <v>Planta de asfalto en frio</v>
          </cell>
        </row>
        <row r="74">
          <cell r="A74" t="str">
            <v xml:space="preserve">Planta eléctrica </v>
          </cell>
        </row>
        <row r="75">
          <cell r="A75" t="str">
            <v>Planta trituradora</v>
          </cell>
        </row>
        <row r="76">
          <cell r="A76" t="str">
            <v>Pluma capacidad 100 kg</v>
          </cell>
        </row>
        <row r="77">
          <cell r="A77" t="str">
            <v>Pulidora (8500 REV)</v>
          </cell>
        </row>
        <row r="78">
          <cell r="A78" t="str">
            <v>Pulvimixer</v>
          </cell>
        </row>
        <row r="79">
          <cell r="A79" t="str">
            <v>Regla vibratoria L=3m</v>
          </cell>
        </row>
        <row r="80">
          <cell r="A80" t="str">
            <v>Recicladora</v>
          </cell>
        </row>
        <row r="81">
          <cell r="A81" t="str">
            <v>Retrocargador</v>
          </cell>
        </row>
        <row r="82">
          <cell r="A82" t="str">
            <v>Retroexcavadora CAT 320</v>
          </cell>
        </row>
        <row r="83">
          <cell r="A83" t="str">
            <v xml:space="preserve">Retrocargador CAT 510 </v>
          </cell>
        </row>
        <row r="84">
          <cell r="A84" t="str">
            <v>Retroexcavadora A25C</v>
          </cell>
        </row>
        <row r="85">
          <cell r="A85" t="str">
            <v>Retroexcavadora E-200 sobre orugas</v>
          </cell>
        </row>
        <row r="86">
          <cell r="A86" t="str">
            <v>Retroexcavadora E-200 sobre orugas trabajo en rio</v>
          </cell>
        </row>
        <row r="87">
          <cell r="A87" t="str">
            <v>Retroexcavadora E-200 con martillo neumatico</v>
          </cell>
        </row>
        <row r="88">
          <cell r="A88" t="str">
            <v>Retroexcavadora 428 doble trasmición</v>
          </cell>
        </row>
        <row r="89">
          <cell r="A89" t="str">
            <v>Retroexcavadora sobre llantas JD 410</v>
          </cell>
        </row>
        <row r="90">
          <cell r="A90" t="str">
            <v>Taco metálico o puntal (escamas en concreto)</v>
          </cell>
        </row>
        <row r="91">
          <cell r="A91" t="str">
            <v>Tarifa de transporte</v>
          </cell>
        </row>
        <row r="92">
          <cell r="A92" t="str">
            <v>Tarifa de transporte para  mezclas</v>
          </cell>
        </row>
        <row r="93">
          <cell r="A93" t="str">
            <v xml:space="preserve">Tarifa de transporte de mezclas para bacheo </v>
          </cell>
        </row>
        <row r="94">
          <cell r="A94" t="str">
            <v>Tarifa de transporte de estructuras metálicas en obra</v>
          </cell>
        </row>
        <row r="95">
          <cell r="A95" t="str">
            <v xml:space="preserve">Tarifa de transporte de estructuras metálicas </v>
          </cell>
        </row>
        <row r="96">
          <cell r="A96" t="str">
            <v>Terminadora de asfalto (Finisher)</v>
          </cell>
        </row>
        <row r="97">
          <cell r="A97" t="str">
            <v>Vehiculo delineador</v>
          </cell>
        </row>
        <row r="98">
          <cell r="A98" t="str">
            <v>Vibrador de concreto</v>
          </cell>
        </row>
        <row r="99">
          <cell r="A99" t="str">
            <v>Vibrocompatador Dynapac (10 ton)</v>
          </cell>
        </row>
        <row r="100">
          <cell r="A100" t="str">
            <v>Vibrocompatador Dynapac C15</v>
          </cell>
        </row>
        <row r="101">
          <cell r="A101" t="str">
            <v>Volqueta 6 m3</v>
          </cell>
        </row>
        <row r="102">
          <cell r="A102" t="str">
            <v>Equipo de sandblasting</v>
          </cell>
        </row>
        <row r="103">
          <cell r="A103" t="str">
            <v>Taladro</v>
          </cell>
        </row>
        <row r="104">
          <cell r="A104" t="str">
            <v>dispensador neumatico hit-p500</v>
          </cell>
        </row>
        <row r="106">
          <cell r="A106" t="str">
            <v>Camisa</v>
          </cell>
        </row>
        <row r="108">
          <cell r="A108" t="str">
            <v>CORTADORA DE LÁMINA</v>
          </cell>
        </row>
        <row r="109">
          <cell r="A109" t="str">
            <v>CORTADORA DE ANGULO</v>
          </cell>
        </row>
        <row r="110">
          <cell r="A110" t="str">
            <v>EQUIPO DE SOLDADURA</v>
          </cell>
        </row>
        <row r="111">
          <cell r="A111" t="str">
            <v>EQUIPO DE PINTURA</v>
          </cell>
        </row>
        <row r="112">
          <cell r="A112" t="str">
            <v>EQUIPO DE SERIGRAFÍA</v>
          </cell>
        </row>
        <row r="113">
          <cell r="A113" t="str">
            <v>EQUIPO DE LAMINACIÓN</v>
          </cell>
        </row>
        <row r="114">
          <cell r="A114" t="str">
            <v>TALADRO</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row r="3">
          <cell r="A3">
            <v>1</v>
          </cell>
          <cell r="B3" t="str">
            <v>AMBULANCIA</v>
          </cell>
          <cell r="C3" t="str">
            <v>UND</v>
          </cell>
          <cell r="D3">
            <v>50000</v>
          </cell>
        </row>
        <row r="4">
          <cell r="A4">
            <v>2</v>
          </cell>
          <cell r="B4" t="str">
            <v>BAÑO PORTATIL</v>
          </cell>
          <cell r="C4" t="str">
            <v>UND</v>
          </cell>
          <cell r="D4">
            <v>5000</v>
          </cell>
        </row>
        <row r="5">
          <cell r="A5">
            <v>3</v>
          </cell>
          <cell r="B5" t="str">
            <v>CARGADOR</v>
          </cell>
          <cell r="C5" t="str">
            <v>UND</v>
          </cell>
          <cell r="D5">
            <v>280000</v>
          </cell>
        </row>
        <row r="6">
          <cell r="A6">
            <v>4</v>
          </cell>
          <cell r="B6" t="str">
            <v>BOMBA PARA PRUEBA</v>
          </cell>
          <cell r="C6" t="str">
            <v>UND</v>
          </cell>
          <cell r="D6">
            <v>30000</v>
          </cell>
        </row>
        <row r="7">
          <cell r="A7">
            <v>5</v>
          </cell>
          <cell r="B7" t="str">
            <v>CAMABAJA</v>
          </cell>
          <cell r="C7" t="str">
            <v>UND</v>
          </cell>
          <cell r="D7">
            <v>350000</v>
          </cell>
        </row>
        <row r="8">
          <cell r="A8">
            <v>6</v>
          </cell>
          <cell r="B8" t="str">
            <v>CAMION 3 TON.</v>
          </cell>
          <cell r="C8" t="str">
            <v>UND</v>
          </cell>
          <cell r="D8">
            <v>40000</v>
          </cell>
        </row>
        <row r="9">
          <cell r="A9">
            <v>7</v>
          </cell>
          <cell r="B9" t="str">
            <v>CAMIONETA</v>
          </cell>
          <cell r="C9" t="str">
            <v>UND</v>
          </cell>
          <cell r="D9">
            <v>40000</v>
          </cell>
        </row>
        <row r="10">
          <cell r="A10">
            <v>8</v>
          </cell>
          <cell r="B10" t="str">
            <v>CARPAS PORTATILES</v>
          </cell>
          <cell r="C10" t="str">
            <v>UND</v>
          </cell>
          <cell r="D10">
            <v>5000</v>
          </cell>
        </row>
        <row r="11">
          <cell r="A11">
            <v>9</v>
          </cell>
          <cell r="B11" t="str">
            <v>CHAZADORA</v>
          </cell>
          <cell r="C11" t="str">
            <v>UND</v>
          </cell>
          <cell r="D11">
            <v>45000</v>
          </cell>
        </row>
        <row r="12">
          <cell r="A12">
            <v>10</v>
          </cell>
          <cell r="B12" t="str">
            <v>COMPRESOR</v>
          </cell>
          <cell r="C12" t="str">
            <v>UND</v>
          </cell>
          <cell r="D12">
            <v>90000</v>
          </cell>
        </row>
        <row r="13">
          <cell r="A13">
            <v>11</v>
          </cell>
          <cell r="B13" t="str">
            <v>CONTENEDOR</v>
          </cell>
          <cell r="C13" t="str">
            <v>UND</v>
          </cell>
          <cell r="D13">
            <v>12000</v>
          </cell>
        </row>
        <row r="14">
          <cell r="A14">
            <v>12</v>
          </cell>
          <cell r="B14" t="str">
            <v>CORTADORA DE CONCRETO</v>
          </cell>
          <cell r="C14" t="str">
            <v>UND</v>
          </cell>
          <cell r="D14">
            <v>45000</v>
          </cell>
        </row>
        <row r="15">
          <cell r="A15">
            <v>13</v>
          </cell>
          <cell r="B15" t="str">
            <v>DOBLADORA HIDRAULICA</v>
          </cell>
          <cell r="C15" t="str">
            <v>UND</v>
          </cell>
          <cell r="D15">
            <v>75000</v>
          </cell>
        </row>
        <row r="16">
          <cell r="A16">
            <v>14</v>
          </cell>
          <cell r="B16" t="str">
            <v>EQUIPO COMPLETO DE PINTURA</v>
          </cell>
          <cell r="C16" t="str">
            <v>UND</v>
          </cell>
          <cell r="D16">
            <v>50000</v>
          </cell>
        </row>
        <row r="17">
          <cell r="A17">
            <v>15</v>
          </cell>
          <cell r="B17" t="str">
            <v>EQUIPO COMPLETO DE PRUEBA</v>
          </cell>
          <cell r="C17" t="str">
            <v>UND</v>
          </cell>
          <cell r="D17">
            <v>150000</v>
          </cell>
        </row>
        <row r="18">
          <cell r="A18">
            <v>16</v>
          </cell>
          <cell r="B18" t="str">
            <v>EQUIPO COMPLETO SANDBLASTING</v>
          </cell>
          <cell r="C18" t="str">
            <v>UND</v>
          </cell>
          <cell r="D18">
            <v>160000</v>
          </cell>
        </row>
        <row r="19">
          <cell r="A19">
            <v>17</v>
          </cell>
          <cell r="B19" t="str">
            <v>EQUIPO DE COMUNICACIÓN</v>
          </cell>
          <cell r="C19" t="str">
            <v>UND</v>
          </cell>
          <cell r="D19">
            <v>5000</v>
          </cell>
        </row>
        <row r="20">
          <cell r="A20">
            <v>18</v>
          </cell>
          <cell r="B20" t="str">
            <v>EQUIPO DE OXI-CORTE</v>
          </cell>
          <cell r="C20" t="str">
            <v>UND</v>
          </cell>
          <cell r="D20">
            <v>20000</v>
          </cell>
        </row>
        <row r="21">
          <cell r="A21">
            <v>19</v>
          </cell>
          <cell r="B21" t="str">
            <v>EQUIPO DE SOLDADURA - ACPM</v>
          </cell>
          <cell r="C21" t="str">
            <v>UND</v>
          </cell>
          <cell r="D21">
            <v>40000</v>
          </cell>
        </row>
        <row r="22">
          <cell r="A22">
            <v>20</v>
          </cell>
          <cell r="B22" t="str">
            <v>EQUIPO TOPOGRAFICO</v>
          </cell>
          <cell r="C22" t="str">
            <v>UND</v>
          </cell>
          <cell r="D22">
            <v>40000</v>
          </cell>
        </row>
        <row r="23">
          <cell r="A23">
            <v>21</v>
          </cell>
          <cell r="B23" t="str">
            <v>EQUIPOS DE CALIBRACION</v>
          </cell>
          <cell r="C23" t="str">
            <v>UND</v>
          </cell>
          <cell r="D23">
            <v>50000</v>
          </cell>
        </row>
        <row r="24">
          <cell r="A24">
            <v>22</v>
          </cell>
          <cell r="B24" t="str">
            <v>EQUIPOS DE OFICINA</v>
          </cell>
          <cell r="C24" t="str">
            <v>UND</v>
          </cell>
          <cell r="D24">
            <v>60000</v>
          </cell>
        </row>
        <row r="25">
          <cell r="A25">
            <v>23</v>
          </cell>
          <cell r="B25" t="str">
            <v>ESTACION</v>
          </cell>
          <cell r="C25" t="str">
            <v>UND</v>
          </cell>
          <cell r="D25">
            <v>150000</v>
          </cell>
        </row>
        <row r="26">
          <cell r="A26">
            <v>24</v>
          </cell>
          <cell r="B26" t="str">
            <v>GRUA</v>
          </cell>
          <cell r="C26" t="str">
            <v>UND</v>
          </cell>
          <cell r="D26">
            <v>500000</v>
          </cell>
        </row>
        <row r="27">
          <cell r="A27">
            <v>25</v>
          </cell>
          <cell r="B27" t="str">
            <v>GRUA DE 10 TON.</v>
          </cell>
          <cell r="C27" t="str">
            <v>UND</v>
          </cell>
          <cell r="D27">
            <v>200000</v>
          </cell>
        </row>
        <row r="28">
          <cell r="A28">
            <v>26</v>
          </cell>
          <cell r="B28" t="str">
            <v>GRUA DE 20 TON.</v>
          </cell>
          <cell r="C28" t="str">
            <v>UND</v>
          </cell>
          <cell r="D28">
            <v>460000</v>
          </cell>
        </row>
        <row r="29">
          <cell r="A29">
            <v>27</v>
          </cell>
          <cell r="B29" t="str">
            <v>GRUA DE 200 TON.</v>
          </cell>
          <cell r="C29" t="str">
            <v>UND</v>
          </cell>
          <cell r="D29">
            <v>4300000</v>
          </cell>
        </row>
        <row r="30">
          <cell r="A30">
            <v>28</v>
          </cell>
          <cell r="B30" t="str">
            <v>GRUA DE 80 TON.</v>
          </cell>
          <cell r="C30" t="str">
            <v>UND</v>
          </cell>
          <cell r="D30">
            <v>2800000</v>
          </cell>
        </row>
        <row r="31">
          <cell r="A31">
            <v>29</v>
          </cell>
          <cell r="B31" t="str">
            <v>HERRAMIENTA MENORES</v>
          </cell>
          <cell r="C31" t="str">
            <v>UND</v>
          </cell>
          <cell r="D31">
            <v>24376</v>
          </cell>
        </row>
        <row r="32">
          <cell r="A32">
            <v>30</v>
          </cell>
          <cell r="B32" t="str">
            <v>HERRAMIENTAS VARIAS</v>
          </cell>
          <cell r="C32" t="str">
            <v>UND</v>
          </cell>
          <cell r="D32">
            <v>8000</v>
          </cell>
        </row>
        <row r="33">
          <cell r="A33">
            <v>31</v>
          </cell>
          <cell r="B33" t="str">
            <v>HISTER</v>
          </cell>
          <cell r="C33" t="str">
            <v>UND</v>
          </cell>
          <cell r="D33">
            <v>200000</v>
          </cell>
        </row>
        <row r="34">
          <cell r="A34">
            <v>32</v>
          </cell>
          <cell r="B34" t="str">
            <v>MAQUINA DE SOLDAR</v>
          </cell>
          <cell r="C34" t="str">
            <v>UND</v>
          </cell>
          <cell r="D34">
            <v>40000</v>
          </cell>
        </row>
        <row r="35">
          <cell r="A35">
            <v>33</v>
          </cell>
          <cell r="B35" t="str">
            <v>MARTILLO NEUMATICO</v>
          </cell>
          <cell r="C35" t="str">
            <v>UND</v>
          </cell>
          <cell r="D35">
            <v>25000</v>
          </cell>
        </row>
        <row r="36">
          <cell r="A36">
            <v>34</v>
          </cell>
          <cell r="B36" t="str">
            <v>MEDIDOR DE AISLAMIENTO</v>
          </cell>
          <cell r="C36" t="str">
            <v>UND</v>
          </cell>
          <cell r="D36">
            <v>50000</v>
          </cell>
        </row>
        <row r="37">
          <cell r="A37">
            <v>35</v>
          </cell>
          <cell r="B37" t="str">
            <v>MEZCLADORA</v>
          </cell>
          <cell r="C37" t="str">
            <v>UND</v>
          </cell>
          <cell r="D37">
            <v>30000</v>
          </cell>
        </row>
        <row r="38">
          <cell r="A38">
            <v>36</v>
          </cell>
          <cell r="B38" t="str">
            <v>MOTOBOMBA 3"</v>
          </cell>
          <cell r="C38" t="str">
            <v>UND</v>
          </cell>
          <cell r="D38">
            <v>25000</v>
          </cell>
        </row>
        <row r="39">
          <cell r="A39">
            <v>37</v>
          </cell>
          <cell r="B39" t="str">
            <v>MOTONIVELADORA</v>
          </cell>
          <cell r="C39" t="str">
            <v>UND</v>
          </cell>
          <cell r="D39">
            <v>500000</v>
          </cell>
        </row>
        <row r="40">
          <cell r="A40">
            <v>38</v>
          </cell>
          <cell r="B40" t="str">
            <v>PARALES METALICOS</v>
          </cell>
          <cell r="C40" t="str">
            <v>UND</v>
          </cell>
          <cell r="D40">
            <v>200</v>
          </cell>
        </row>
        <row r="41">
          <cell r="A41">
            <v>39</v>
          </cell>
          <cell r="B41" t="str">
            <v>PLANTA ELECTRICA</v>
          </cell>
          <cell r="C41" t="str">
            <v>UND</v>
          </cell>
          <cell r="D41">
            <v>30000</v>
          </cell>
        </row>
        <row r="42">
          <cell r="A42">
            <v>40</v>
          </cell>
          <cell r="B42" t="str">
            <v>PULIDORAS</v>
          </cell>
          <cell r="C42" t="str">
            <v>UND</v>
          </cell>
          <cell r="D42">
            <v>17600</v>
          </cell>
        </row>
        <row r="43">
          <cell r="A43">
            <v>41</v>
          </cell>
          <cell r="B43" t="str">
            <v>RETROEXCAVADORA CON MARTILLO</v>
          </cell>
          <cell r="C43" t="str">
            <v>UND</v>
          </cell>
          <cell r="D43">
            <v>75000</v>
          </cell>
        </row>
        <row r="44">
          <cell r="A44">
            <v>42</v>
          </cell>
          <cell r="B44" t="str">
            <v>ROSCADORA ELECTRICA</v>
          </cell>
          <cell r="C44" t="str">
            <v>UND</v>
          </cell>
          <cell r="D44">
            <v>40000</v>
          </cell>
        </row>
        <row r="45">
          <cell r="A45">
            <v>43</v>
          </cell>
          <cell r="B45" t="str">
            <v>TABLEROS</v>
          </cell>
          <cell r="C45" t="str">
            <v>UND</v>
          </cell>
          <cell r="D45">
            <v>200</v>
          </cell>
        </row>
        <row r="46">
          <cell r="A46">
            <v>44</v>
          </cell>
          <cell r="B46" t="str">
            <v>VIBRADOR PARA CONCRETO</v>
          </cell>
          <cell r="C46" t="str">
            <v>UND</v>
          </cell>
          <cell r="D46">
            <v>30000</v>
          </cell>
        </row>
        <row r="47">
          <cell r="A47">
            <v>45</v>
          </cell>
          <cell r="B47" t="str">
            <v>VIBROCOMPACTADOR MANUAL</v>
          </cell>
          <cell r="C47" t="str">
            <v>UND</v>
          </cell>
          <cell r="D47">
            <v>35000</v>
          </cell>
        </row>
        <row r="48">
          <cell r="A48">
            <v>46</v>
          </cell>
          <cell r="B48" t="str">
            <v>VOLQUETA</v>
          </cell>
          <cell r="C48" t="str">
            <v>UND</v>
          </cell>
          <cell r="D48">
            <v>125000</v>
          </cell>
        </row>
        <row r="49">
          <cell r="A49">
            <v>47</v>
          </cell>
          <cell r="B49" t="str">
            <v>WINCHE</v>
          </cell>
          <cell r="C49" t="str">
            <v>UND</v>
          </cell>
          <cell r="D49">
            <v>150000</v>
          </cell>
        </row>
        <row r="50">
          <cell r="A50">
            <v>48</v>
          </cell>
          <cell r="B50" t="str">
            <v>ENCOFRADOS</v>
          </cell>
          <cell r="C50" t="str">
            <v>UND</v>
          </cell>
          <cell r="D50">
            <v>6000</v>
          </cell>
        </row>
        <row r="51">
          <cell r="A51">
            <v>49</v>
          </cell>
          <cell r="B51" t="str">
            <v>ANDAMIOS TIPO TUBULAR + TABLONES</v>
          </cell>
          <cell r="C51" t="str">
            <v>UND</v>
          </cell>
          <cell r="D51">
            <v>4800</v>
          </cell>
        </row>
        <row r="52">
          <cell r="A52">
            <v>50</v>
          </cell>
          <cell r="B52" t="str">
            <v>HERRAMIENTAS MENORES</v>
          </cell>
          <cell r="C52" t="str">
            <v>UND</v>
          </cell>
          <cell r="D52">
            <v>4000</v>
          </cell>
        </row>
        <row r="53">
          <cell r="A53">
            <v>51</v>
          </cell>
          <cell r="B53" t="str">
            <v>EQUIPO COMPLETO RADIOGRAFIAS</v>
          </cell>
          <cell r="C53" t="str">
            <v>UND</v>
          </cell>
          <cell r="D53">
            <v>90000</v>
          </cell>
        </row>
        <row r="54">
          <cell r="A54">
            <v>52</v>
          </cell>
          <cell r="B54" t="str">
            <v>HERRAMIENTA MENOR</v>
          </cell>
          <cell r="C54" t="str">
            <v>UND</v>
          </cell>
          <cell r="D54">
            <v>5000</v>
          </cell>
        </row>
        <row r="55">
          <cell r="A55">
            <v>53</v>
          </cell>
          <cell r="B55" t="str">
            <v>MONTACARGA</v>
          </cell>
          <cell r="C55" t="str">
            <v>UND</v>
          </cell>
          <cell r="D55">
            <v>150000</v>
          </cell>
        </row>
        <row r="56">
          <cell r="A56">
            <v>54</v>
          </cell>
          <cell r="B56" t="str">
            <v>UNIDAD TRATAMIENTO TERMICO</v>
          </cell>
          <cell r="C56" t="str">
            <v>UND</v>
          </cell>
          <cell r="D56">
            <v>180000</v>
          </cell>
        </row>
        <row r="57">
          <cell r="A57">
            <v>55</v>
          </cell>
          <cell r="B57" t="str">
            <v>ESCALERAS METALICAS</v>
          </cell>
          <cell r="C57" t="str">
            <v>UND</v>
          </cell>
          <cell r="D57">
            <v>3200</v>
          </cell>
        </row>
        <row r="58">
          <cell r="A58">
            <v>56</v>
          </cell>
          <cell r="B58" t="str">
            <v>ARNES DE SEGURIDAD</v>
          </cell>
          <cell r="C58" t="str">
            <v>UND</v>
          </cell>
          <cell r="D58">
            <v>4000</v>
          </cell>
        </row>
        <row r="59">
          <cell r="A59">
            <v>57</v>
          </cell>
          <cell r="B59" t="str">
            <v>EQUIPO DE CALIBRACION</v>
          </cell>
          <cell r="C59" t="str">
            <v>UND</v>
          </cell>
          <cell r="D59">
            <v>16000</v>
          </cell>
        </row>
        <row r="60">
          <cell r="A60">
            <v>58</v>
          </cell>
          <cell r="B60" t="str">
            <v>BANCO DE CALIBRACION NEUMATICA</v>
          </cell>
          <cell r="C60" t="str">
            <v>UND</v>
          </cell>
          <cell r="D60">
            <v>28000</v>
          </cell>
        </row>
        <row r="61">
          <cell r="A61">
            <v>59</v>
          </cell>
          <cell r="B61" t="str">
            <v>ANDAMIOS</v>
          </cell>
          <cell r="C61" t="str">
            <v>UND</v>
          </cell>
          <cell r="D61">
            <v>300</v>
          </cell>
        </row>
        <row r="62">
          <cell r="A62">
            <v>60</v>
          </cell>
          <cell r="B62" t="str">
            <v>TELUROMETRO</v>
          </cell>
          <cell r="C62" t="str">
            <v>UND</v>
          </cell>
          <cell r="D62">
            <v>70000</v>
          </cell>
        </row>
        <row r="63">
          <cell r="A63">
            <v>61</v>
          </cell>
          <cell r="B63" t="str">
            <v>COMPUTADOR</v>
          </cell>
          <cell r="C63" t="str">
            <v>UND</v>
          </cell>
          <cell r="D63">
            <v>10000</v>
          </cell>
        </row>
        <row r="64">
          <cell r="A64">
            <v>62</v>
          </cell>
          <cell r="C64" t="str">
            <v>UND</v>
          </cell>
        </row>
        <row r="65">
          <cell r="A65">
            <v>63</v>
          </cell>
          <cell r="C65" t="str">
            <v>UND</v>
          </cell>
        </row>
      </sheetData>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CCDO"/>
      <sheetName val="RRHH"/>
      <sheetName val="HrsP"/>
      <sheetName val="HSE"/>
      <sheetName val="IDO"/>
      <sheetName val="ISO"/>
      <sheetName val="AVP"/>
      <sheetName val="PENDIENTES X COBRAR"/>
      <sheetName val="BITACORA"/>
      <sheetName val="UTILI-FRENTE"/>
      <sheetName val="BALANCE"/>
    </sheetNames>
    <sheetDataSet>
      <sheetData sheetId="0" refreshError="1">
        <row r="1">
          <cell r="B1" t="str">
            <v>FECHA</v>
          </cell>
        </row>
        <row r="2">
          <cell r="B2">
            <v>39326</v>
          </cell>
        </row>
        <row r="3">
          <cell r="B3">
            <v>39327</v>
          </cell>
        </row>
        <row r="4">
          <cell r="B4">
            <v>39328</v>
          </cell>
        </row>
        <row r="5">
          <cell r="B5">
            <v>39329</v>
          </cell>
        </row>
        <row r="6">
          <cell r="B6">
            <v>39330</v>
          </cell>
        </row>
        <row r="7">
          <cell r="B7">
            <v>39330</v>
          </cell>
        </row>
        <row r="8">
          <cell r="B8">
            <v>39330</v>
          </cell>
        </row>
        <row r="9">
          <cell r="B9">
            <v>39331</v>
          </cell>
        </row>
        <row r="10">
          <cell r="B10">
            <v>39332</v>
          </cell>
        </row>
        <row r="11">
          <cell r="B11">
            <v>39333</v>
          </cell>
        </row>
        <row r="12">
          <cell r="B12">
            <v>39334</v>
          </cell>
        </row>
        <row r="13">
          <cell r="B13">
            <v>39335</v>
          </cell>
        </row>
        <row r="14">
          <cell r="B14">
            <v>39336</v>
          </cell>
        </row>
        <row r="15">
          <cell r="B15">
            <v>39337</v>
          </cell>
        </row>
        <row r="16">
          <cell r="B16">
            <v>39338</v>
          </cell>
        </row>
        <row r="17">
          <cell r="B17">
            <v>39339</v>
          </cell>
        </row>
        <row r="18">
          <cell r="B18">
            <v>39340</v>
          </cell>
        </row>
        <row r="19">
          <cell r="B19">
            <v>39341</v>
          </cell>
        </row>
        <row r="20">
          <cell r="B20">
            <v>39342</v>
          </cell>
        </row>
        <row r="21">
          <cell r="B21">
            <v>39343</v>
          </cell>
        </row>
        <row r="22">
          <cell r="B22">
            <v>39344</v>
          </cell>
        </row>
        <row r="23">
          <cell r="B23">
            <v>39345</v>
          </cell>
        </row>
        <row r="24">
          <cell r="B24">
            <v>39346</v>
          </cell>
        </row>
        <row r="25">
          <cell r="B25">
            <v>39347</v>
          </cell>
        </row>
        <row r="26">
          <cell r="B26">
            <v>39348</v>
          </cell>
        </row>
        <row r="27">
          <cell r="B27">
            <v>39349</v>
          </cell>
        </row>
        <row r="28">
          <cell r="B28">
            <v>39350</v>
          </cell>
        </row>
        <row r="29">
          <cell r="B29">
            <v>39351</v>
          </cell>
        </row>
        <row r="30">
          <cell r="B30">
            <v>39352</v>
          </cell>
        </row>
        <row r="31">
          <cell r="B31">
            <v>39353</v>
          </cell>
        </row>
        <row r="32">
          <cell r="B32">
            <v>39354</v>
          </cell>
        </row>
        <row r="33">
          <cell r="B33">
            <v>39355</v>
          </cell>
        </row>
        <row r="34">
          <cell r="B34">
            <v>39356</v>
          </cell>
        </row>
        <row r="35">
          <cell r="B35">
            <v>39358</v>
          </cell>
        </row>
        <row r="36">
          <cell r="B36">
            <v>39359</v>
          </cell>
        </row>
        <row r="37">
          <cell r="B37">
            <v>39360</v>
          </cell>
        </row>
        <row r="38">
          <cell r="B38">
            <v>39361</v>
          </cell>
        </row>
        <row r="39">
          <cell r="B39">
            <v>39362</v>
          </cell>
        </row>
        <row r="40">
          <cell r="B40">
            <v>39363</v>
          </cell>
        </row>
        <row r="41">
          <cell r="B41">
            <v>39364</v>
          </cell>
        </row>
        <row r="42">
          <cell r="B42">
            <v>39365</v>
          </cell>
        </row>
        <row r="43">
          <cell r="B43">
            <v>39366</v>
          </cell>
        </row>
        <row r="44">
          <cell r="B44">
            <v>39367</v>
          </cell>
        </row>
        <row r="45">
          <cell r="B45">
            <v>39368</v>
          </cell>
        </row>
        <row r="46">
          <cell r="B46">
            <v>39369</v>
          </cell>
        </row>
        <row r="47">
          <cell r="B47">
            <v>39370</v>
          </cell>
        </row>
        <row r="48">
          <cell r="B48">
            <v>39370</v>
          </cell>
        </row>
        <row r="49">
          <cell r="B49">
            <v>39371</v>
          </cell>
        </row>
        <row r="50">
          <cell r="B50">
            <v>39372</v>
          </cell>
        </row>
        <row r="51">
          <cell r="B51">
            <v>39373</v>
          </cell>
        </row>
        <row r="52">
          <cell r="B52">
            <v>39374</v>
          </cell>
        </row>
        <row r="53">
          <cell r="B53">
            <v>39377</v>
          </cell>
        </row>
        <row r="54">
          <cell r="B54">
            <v>39378</v>
          </cell>
        </row>
        <row r="55">
          <cell r="B55">
            <v>39380</v>
          </cell>
        </row>
        <row r="56">
          <cell r="B56">
            <v>39382</v>
          </cell>
        </row>
        <row r="57">
          <cell r="B57">
            <v>39383</v>
          </cell>
        </row>
        <row r="58">
          <cell r="B58">
            <v>39384</v>
          </cell>
        </row>
        <row r="59">
          <cell r="B59">
            <v>39384</v>
          </cell>
        </row>
        <row r="60">
          <cell r="B60">
            <v>39386</v>
          </cell>
        </row>
        <row r="61">
          <cell r="B61">
            <v>39390</v>
          </cell>
        </row>
        <row r="62">
          <cell r="B62">
            <v>39391</v>
          </cell>
        </row>
        <row r="63">
          <cell r="B63">
            <v>39348</v>
          </cell>
        </row>
        <row r="64">
          <cell r="B64">
            <v>39349</v>
          </cell>
        </row>
        <row r="65">
          <cell r="B65">
            <v>39356</v>
          </cell>
        </row>
        <row r="66">
          <cell r="B66">
            <v>39392</v>
          </cell>
        </row>
        <row r="67">
          <cell r="B67">
            <v>39393</v>
          </cell>
        </row>
        <row r="68">
          <cell r="B68">
            <v>39394</v>
          </cell>
        </row>
        <row r="69">
          <cell r="B69">
            <v>39395</v>
          </cell>
        </row>
        <row r="70">
          <cell r="B70">
            <v>39395</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B33" t="str">
            <v xml:space="preserve">ESPECIALIDAD  : </v>
          </cell>
        </row>
      </sheetData>
      <sheetData sheetId="9" refreshError="1"/>
      <sheetData sheetId="10" refreshError="1"/>
      <sheetData sheetId="1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 val="SUB_APU"/>
      <sheetName val="Cantidades_de_Obra"/>
      <sheetName val="SUB_APU1"/>
      <sheetName val="Cantidades_de_Obra1"/>
      <sheetName val="SUB_APU3"/>
      <sheetName val="Cantidades_de_Obra3"/>
      <sheetName val="SUB_APU2"/>
      <sheetName val="Cantidades_de_Obra2"/>
      <sheetName val="Itemes Renovación"/>
      <sheetName val="SUB_APU4"/>
      <sheetName val="Cantidades_de_Obra4"/>
      <sheetName val="SUB_APU5"/>
      <sheetName val="Cantidades_de_Obra5"/>
      <sheetName val="Itemes_Renovación"/>
      <sheetName val="Jul-Ago"/>
      <sheetName val="May-Jun"/>
      <sheetName val="Sep-Oct"/>
    </sheetNames>
    <sheetDataSet>
      <sheetData sheetId="0"/>
      <sheetData sheetId="1"/>
      <sheetData sheetId="2" refreshError="1">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refreshError="1"/>
      <sheetData sheetId="16"/>
      <sheetData sheetId="17"/>
      <sheetData sheetId="18"/>
      <sheetData sheetId="19" refreshError="1"/>
      <sheetData sheetId="20" refreshError="1"/>
      <sheetData sheetId="2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INDICE"/>
      <sheetName val="EQUIPO"/>
      <sheetName val="MATERIALES"/>
      <sheetName val="DISTANCIA"/>
      <sheetName val="PERSONAL"/>
      <sheetName val="TARIFAS"/>
      <sheetName val="Personalizar"/>
      <sheetName val="otros"/>
    </sheetNames>
    <sheetDataSet>
      <sheetData sheetId="0"/>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Modelo financiero"/>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sheetName val="Contratacion PME v021"/>
    </sheetNames>
    <sheetDataSet>
      <sheetData sheetId="0">
        <row r="6">
          <cell r="A6" t="str">
            <v>DCI: Dirección de Informática</v>
          </cell>
          <cell r="I6" t="str">
            <v>RAN: REGIONAL ADMINISTRATIVA NORTE</v>
          </cell>
          <cell r="J6" t="str">
            <v>ANUALIDAD</v>
          </cell>
          <cell r="M6" t="str">
            <v>Ley 80</v>
          </cell>
          <cell r="Q6" t="str">
            <v>Operativa</v>
          </cell>
          <cell r="U6" t="str">
            <v>1: OBRAS CIVILES</v>
          </cell>
          <cell r="AO6" t="str">
            <v>USD</v>
          </cell>
        </row>
        <row r="7">
          <cell r="A7" t="str">
            <v>DDS: Dirección de Desarrollo</v>
          </cell>
          <cell r="I7" t="str">
            <v>RAS: REGIONAL ADMINISTRATIVA SUR</v>
          </cell>
          <cell r="J7" t="str">
            <v>CUENTAS POR PAGAR</v>
          </cell>
          <cell r="M7" t="str">
            <v>Manual de Contratación</v>
          </cell>
          <cell r="Q7" t="str">
            <v>Soporte</v>
          </cell>
          <cell r="U7" t="str">
            <v>2: OBRAS ELECTRO-MECÁNICAS</v>
          </cell>
          <cell r="AO7" t="str">
            <v>COP</v>
          </cell>
        </row>
        <row r="8">
          <cell r="A8" t="str">
            <v>DGO: Dirección General de Operaciones</v>
          </cell>
          <cell r="I8" t="str">
            <v>RCC: REGIONAL CENTRAL DE COMPRAS Y CONTRATACION</v>
          </cell>
          <cell r="J8" t="str">
            <v>VIGENCIA FUTURA</v>
          </cell>
          <cell r="M8" t="str">
            <v>Privado</v>
          </cell>
          <cell r="Q8" t="str">
            <v>Servicios Administrativos</v>
          </cell>
          <cell r="U8" t="str">
            <v>3: OBRAS INDUSTRIA PETROLERA</v>
          </cell>
        </row>
        <row r="9">
          <cell r="A9" t="str">
            <v>DGP: Dirección General de Planeación y Riesgos</v>
          </cell>
          <cell r="I9" t="str">
            <v>RCM:REGIONAL MAGDALENA MEDIO DE COMPRAS Y CONTRATACION</v>
          </cell>
          <cell r="U9" t="str">
            <v xml:space="preserve">4: SUMINISTRO DE SERVICIOS ADMINISTRATIVOS </v>
          </cell>
        </row>
        <row r="10">
          <cell r="A10" t="str">
            <v>DIJ: Dirección Jurídica</v>
          </cell>
          <cell r="I10" t="str">
            <v>PROPOSITO ESPECÍFICO</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_sist"/>
      <sheetName val="resumen_final"/>
      <sheetName val="resumen_fin_mat_glp"/>
      <sheetName val="Tablas"/>
      <sheetName val="LIST-MTR"/>
      <sheetName val="tub"/>
      <sheetName val="INDICE"/>
      <sheetName val=" ASR+Nafta"/>
      <sheetName val=" CHICAS+Nafta"/>
      <sheetName val="Todos+Nafta"/>
    </sheetNames>
    <sheetDataSet>
      <sheetData sheetId="0" refreshError="1">
        <row r="1">
          <cell r="B1" t="str">
            <v>ESPEC</v>
          </cell>
          <cell r="C1" t="str">
            <v>COD</v>
          </cell>
          <cell r="D1" t="str">
            <v>DESCRIPCION</v>
          </cell>
          <cell r="E1" t="str">
            <v>ESP.</v>
          </cell>
          <cell r="F1" t="str">
            <v>DIAM</v>
          </cell>
          <cell r="G1" t="str">
            <v>CANT</v>
          </cell>
          <cell r="H1" t="str">
            <v>UNID</v>
          </cell>
          <cell r="I1" t="str">
            <v>PESO UNIT</v>
          </cell>
          <cell r="J1" t="str">
            <v>PESO TOTAL</v>
          </cell>
        </row>
        <row r="2">
          <cell r="B2" t="str">
            <v>A1A1</v>
          </cell>
          <cell r="C2" t="str">
            <v>45E</v>
          </cell>
          <cell r="D2" t="str">
            <v>45° ELBOW, C.S., BW, ASTM A234-WPB.</v>
          </cell>
          <cell r="E2" t="str">
            <v>40</v>
          </cell>
          <cell r="F2" t="str">
            <v>3"</v>
          </cell>
          <cell r="G2">
            <v>2</v>
          </cell>
          <cell r="H2" t="str">
            <v>UN</v>
          </cell>
        </row>
        <row r="3">
          <cell r="B3" t="str">
            <v>A1A1</v>
          </cell>
          <cell r="C3" t="str">
            <v>45E</v>
          </cell>
          <cell r="D3" t="str">
            <v>45° ELBOW, C.S., BW, ASTM A234-WPB.</v>
          </cell>
          <cell r="E3" t="str">
            <v>40</v>
          </cell>
          <cell r="F3" t="str">
            <v>4"</v>
          </cell>
          <cell r="G3">
            <v>0</v>
          </cell>
          <cell r="H3" t="str">
            <v>UN</v>
          </cell>
        </row>
        <row r="4">
          <cell r="B4" t="str">
            <v>A1A1</v>
          </cell>
          <cell r="C4" t="str">
            <v>45E</v>
          </cell>
          <cell r="D4" t="str">
            <v>45° ELBOW, C.S., BW, ASTM A234-WPB.</v>
          </cell>
          <cell r="E4" t="str">
            <v>40</v>
          </cell>
          <cell r="F4" t="str">
            <v>6"</v>
          </cell>
          <cell r="G4">
            <v>20</v>
          </cell>
          <cell r="H4" t="str">
            <v>UN</v>
          </cell>
        </row>
        <row r="5">
          <cell r="B5" t="str">
            <v>A2A1</v>
          </cell>
          <cell r="C5" t="str">
            <v>45E</v>
          </cell>
          <cell r="D5" t="str">
            <v>45° ELBOW, C.S., BW, ASTM A234-WPB.</v>
          </cell>
          <cell r="E5" t="str">
            <v>40</v>
          </cell>
          <cell r="F5" t="str">
            <v>3"</v>
          </cell>
          <cell r="G5">
            <v>0</v>
          </cell>
          <cell r="H5" t="str">
            <v>UN</v>
          </cell>
        </row>
        <row r="6">
          <cell r="B6" t="str">
            <v>A2A1</v>
          </cell>
          <cell r="C6" t="str">
            <v>45E</v>
          </cell>
          <cell r="D6" t="str">
            <v>45° ELBOW, C.S., BW, ASTM A234-WPB.</v>
          </cell>
          <cell r="E6" t="str">
            <v>40</v>
          </cell>
          <cell r="F6" t="str">
            <v>3"</v>
          </cell>
          <cell r="G6">
            <v>33</v>
          </cell>
          <cell r="H6" t="str">
            <v>UN</v>
          </cell>
        </row>
        <row r="7">
          <cell r="B7" t="str">
            <v>A2A1</v>
          </cell>
          <cell r="C7" t="str">
            <v>45E</v>
          </cell>
          <cell r="D7" t="str">
            <v>45° ELBOW, C.S., BW, ASTM A234-WPB.</v>
          </cell>
          <cell r="E7" t="str">
            <v>40</v>
          </cell>
          <cell r="F7" t="str">
            <v>4"</v>
          </cell>
          <cell r="G7">
            <v>5</v>
          </cell>
          <cell r="H7" t="str">
            <v>UN</v>
          </cell>
        </row>
        <row r="8">
          <cell r="B8" t="str">
            <v>A1A1</v>
          </cell>
          <cell r="C8" t="str">
            <v>90E</v>
          </cell>
          <cell r="D8" t="str">
            <v>90° ELBOW, C.S., 3000#, SW, ASTM A105.</v>
          </cell>
          <cell r="F8" t="str">
            <v>3/4"</v>
          </cell>
          <cell r="G8">
            <v>4</v>
          </cell>
          <cell r="H8" t="str">
            <v>UN</v>
          </cell>
        </row>
        <row r="9">
          <cell r="B9" t="str">
            <v>A1A1</v>
          </cell>
          <cell r="C9" t="str">
            <v>90E</v>
          </cell>
          <cell r="D9" t="str">
            <v>90° ELBOW, C.S., 3000#, SW, ASTM A105.</v>
          </cell>
          <cell r="F9" t="str">
            <v>1"</v>
          </cell>
          <cell r="G9">
            <v>13</v>
          </cell>
          <cell r="H9" t="str">
            <v>UN</v>
          </cell>
        </row>
        <row r="10">
          <cell r="B10" t="str">
            <v>A1A1</v>
          </cell>
          <cell r="C10" t="str">
            <v>90E</v>
          </cell>
          <cell r="D10" t="str">
            <v>90° ELBOW, C.S., 3000#, SW, ASTM A105.</v>
          </cell>
          <cell r="F10" t="str">
            <v>2"</v>
          </cell>
          <cell r="G10">
            <v>0</v>
          </cell>
          <cell r="H10" t="str">
            <v>UN</v>
          </cell>
        </row>
        <row r="11">
          <cell r="B11" t="str">
            <v>A1A1</v>
          </cell>
          <cell r="C11" t="str">
            <v>90E</v>
          </cell>
          <cell r="D11" t="str">
            <v>90° ELBOW, C.S., 3000#, SW, ASTM A105.</v>
          </cell>
          <cell r="F11" t="str">
            <v>3/4"</v>
          </cell>
          <cell r="G11">
            <v>13</v>
          </cell>
          <cell r="H11" t="str">
            <v>UN</v>
          </cell>
        </row>
        <row r="12">
          <cell r="B12" t="str">
            <v>A1A1</v>
          </cell>
          <cell r="C12" t="str">
            <v>90E</v>
          </cell>
          <cell r="D12" t="str">
            <v>90° ELBOW, C.S., BW, ASTM A234-WPB.</v>
          </cell>
          <cell r="E12" t="str">
            <v>40</v>
          </cell>
          <cell r="F12" t="str">
            <v>3"</v>
          </cell>
          <cell r="G12">
            <v>15</v>
          </cell>
          <cell r="H12" t="str">
            <v>UN</v>
          </cell>
        </row>
        <row r="13">
          <cell r="B13" t="str">
            <v>A1A1</v>
          </cell>
          <cell r="C13" t="str">
            <v>90E</v>
          </cell>
          <cell r="D13" t="str">
            <v>90° ELBOW, C.S., BW, ASTM A234-WPB.</v>
          </cell>
          <cell r="E13" t="str">
            <v>40</v>
          </cell>
          <cell r="F13" t="str">
            <v>4"</v>
          </cell>
          <cell r="G13">
            <v>12</v>
          </cell>
          <cell r="H13" t="str">
            <v>UN</v>
          </cell>
        </row>
        <row r="14">
          <cell r="B14" t="str">
            <v>A1A1</v>
          </cell>
          <cell r="C14" t="str">
            <v>90E</v>
          </cell>
          <cell r="D14" t="str">
            <v>90° ELBOW, C.S., BW, ASTM A234-WPB.</v>
          </cell>
          <cell r="E14" t="str">
            <v>40</v>
          </cell>
          <cell r="F14" t="str">
            <v>6"</v>
          </cell>
          <cell r="G14">
            <v>94</v>
          </cell>
          <cell r="H14" t="str">
            <v>UN</v>
          </cell>
        </row>
        <row r="15">
          <cell r="B15" t="str">
            <v>A1A1/A</v>
          </cell>
          <cell r="C15" t="str">
            <v>90E</v>
          </cell>
          <cell r="D15" t="str">
            <v>90° ELBOW, C.S., 3000#, SW, ASTM A105.</v>
          </cell>
          <cell r="F15" t="str">
            <v>3/4"</v>
          </cell>
          <cell r="G15">
            <v>5</v>
          </cell>
          <cell r="H15" t="str">
            <v>UN</v>
          </cell>
        </row>
        <row r="16">
          <cell r="B16" t="str">
            <v>A2A1</v>
          </cell>
          <cell r="C16" t="str">
            <v>90E</v>
          </cell>
          <cell r="D16" t="str">
            <v>90° ELBOW, C.S., 3000#, SW, ASTM A105.</v>
          </cell>
          <cell r="F16" t="str">
            <v>3/4"</v>
          </cell>
          <cell r="G16">
            <v>6</v>
          </cell>
          <cell r="H16" t="str">
            <v>UN</v>
          </cell>
        </row>
        <row r="17">
          <cell r="B17" t="str">
            <v>A2A1</v>
          </cell>
          <cell r="C17" t="str">
            <v>90E</v>
          </cell>
          <cell r="D17" t="str">
            <v>90° ELBOW, C.S., BW, ASTM A234-WPB.</v>
          </cell>
          <cell r="E17" t="str">
            <v>40</v>
          </cell>
          <cell r="F17" t="str">
            <v>3"</v>
          </cell>
          <cell r="G17">
            <v>0</v>
          </cell>
          <cell r="H17" t="str">
            <v>UN</v>
          </cell>
        </row>
        <row r="18">
          <cell r="B18" t="str">
            <v>A2A1</v>
          </cell>
          <cell r="C18" t="str">
            <v>90E</v>
          </cell>
          <cell r="D18" t="str">
            <v>90° ELBOW, C.S., 3000#, SW, ASTM A105.</v>
          </cell>
          <cell r="F18" t="str">
            <v>3/4"</v>
          </cell>
          <cell r="G18">
            <v>2</v>
          </cell>
          <cell r="H18" t="str">
            <v>UN</v>
          </cell>
        </row>
        <row r="19">
          <cell r="B19" t="str">
            <v>A2A1</v>
          </cell>
          <cell r="C19" t="str">
            <v>90E</v>
          </cell>
          <cell r="D19" t="str">
            <v>90° ELBOW, C.S., BW, ASTM A234-WPB.</v>
          </cell>
          <cell r="E19" t="str">
            <v>40</v>
          </cell>
          <cell r="F19" t="str">
            <v>3"</v>
          </cell>
          <cell r="G19">
            <v>117</v>
          </cell>
          <cell r="H19" t="str">
            <v>UN</v>
          </cell>
        </row>
        <row r="20">
          <cell r="B20" t="str">
            <v>A2A1</v>
          </cell>
          <cell r="C20" t="str">
            <v>90E</v>
          </cell>
          <cell r="D20" t="str">
            <v>90° ELBOW, C.S., BW, ASTM A234-WPB.</v>
          </cell>
          <cell r="E20" t="str">
            <v>40</v>
          </cell>
          <cell r="F20" t="str">
            <v>4"</v>
          </cell>
          <cell r="G20">
            <v>35</v>
          </cell>
          <cell r="H20" t="str">
            <v>UN</v>
          </cell>
        </row>
        <row r="21">
          <cell r="B21" t="str">
            <v>A1A1</v>
          </cell>
          <cell r="C21" t="str">
            <v>BAF</v>
          </cell>
          <cell r="D21" t="str">
            <v>FIRE SAFE TRUNNION BALL VALVE, 150#, RFSF, ASTM A216-WCB BODY, SS316 BALL AND STEM, PTFE SEATS.</v>
          </cell>
          <cell r="F21" t="str">
            <v>4"</v>
          </cell>
          <cell r="G21">
            <v>6</v>
          </cell>
          <cell r="H21" t="str">
            <v>UN</v>
          </cell>
        </row>
        <row r="22">
          <cell r="B22" t="str">
            <v>A2A1</v>
          </cell>
          <cell r="C22" t="str">
            <v>BAF</v>
          </cell>
          <cell r="D22" t="str">
            <v>FIRE SAFE TRUNNION BALL VALVE, 300#, RFSF, ASTM A216-WCB BODY, SS316 BALL AND STEM, PTFE SEATS.</v>
          </cell>
          <cell r="F22" t="str">
            <v>3"</v>
          </cell>
          <cell r="G22">
            <v>2</v>
          </cell>
          <cell r="H22" t="str">
            <v>UN</v>
          </cell>
        </row>
        <row r="23">
          <cell r="B23" t="str">
            <v>A1A1</v>
          </cell>
          <cell r="C23" t="str">
            <v>BAS</v>
          </cell>
          <cell r="D23" t="str">
            <v>FIRE SAFE BALL VALVE, 800#, SW, ASTM A105 BODY, SS316 BALL, PTFE SEATS.</v>
          </cell>
          <cell r="F23" t="str">
            <v>1"</v>
          </cell>
          <cell r="G23">
            <v>2</v>
          </cell>
          <cell r="H23" t="str">
            <v>UN</v>
          </cell>
        </row>
        <row r="24">
          <cell r="B24" t="str">
            <v>A1A1</v>
          </cell>
          <cell r="C24" t="str">
            <v>BAS</v>
          </cell>
          <cell r="D24" t="str">
            <v>FIRE SAFE BALL VALVE, 800#, SW, ASTM A105 BODY, SS316 BALL, PTFE SEATS.</v>
          </cell>
          <cell r="F24" t="str">
            <v>3/4"</v>
          </cell>
          <cell r="G24">
            <v>7</v>
          </cell>
          <cell r="H24" t="str">
            <v>UN</v>
          </cell>
        </row>
        <row r="25">
          <cell r="B25" t="str">
            <v>A2A1</v>
          </cell>
          <cell r="C25" t="str">
            <v>BAS</v>
          </cell>
          <cell r="D25" t="str">
            <v>FIRE SAFE BALL VALVE, 800#, SW, ASTM A105 BODY, SS316 BALL, PTFE SEATS.</v>
          </cell>
          <cell r="F25" t="str">
            <v>3/4"</v>
          </cell>
          <cell r="G25">
            <v>2</v>
          </cell>
          <cell r="H25" t="str">
            <v>UN</v>
          </cell>
        </row>
        <row r="26">
          <cell r="B26" t="str">
            <v>A1A1</v>
          </cell>
          <cell r="C26" t="str">
            <v>BAV</v>
          </cell>
          <cell r="D26" t="str">
            <v>FIRE SAFE BALL VALVE, 800#, SExSW, ASTM A105 BODY, SS316 BALL, PTFE SEATS.</v>
          </cell>
          <cell r="F26" t="str">
            <v>3/4"</v>
          </cell>
          <cell r="G26">
            <v>4</v>
          </cell>
          <cell r="H26" t="str">
            <v>UN</v>
          </cell>
        </row>
        <row r="27">
          <cell r="B27" t="str">
            <v>A2A1</v>
          </cell>
          <cell r="C27" t="str">
            <v>BAV</v>
          </cell>
          <cell r="D27" t="str">
            <v>FIRE SAFE BALL VALVE, 800#, SExSW, ASTM A105 BODY, SS316 BALL, PTFE SEATS.</v>
          </cell>
          <cell r="F27" t="str">
            <v>3/4"</v>
          </cell>
          <cell r="G27">
            <v>3</v>
          </cell>
          <cell r="H27" t="str">
            <v>UN</v>
          </cell>
        </row>
        <row r="28">
          <cell r="B28" t="str">
            <v>A2A1</v>
          </cell>
          <cell r="C28" t="str">
            <v>BAV</v>
          </cell>
          <cell r="D28" t="str">
            <v>FIRE SAFE BALL VALVE, 800#, SExSW, ASTM A105 BODY, SS316 BALL, PTFE SEATS.</v>
          </cell>
          <cell r="F28" t="str">
            <v>3/4"</v>
          </cell>
          <cell r="G28">
            <v>2</v>
          </cell>
          <cell r="H28" t="str">
            <v>UN</v>
          </cell>
        </row>
        <row r="29">
          <cell r="B29" t="str">
            <v>A1A1</v>
          </cell>
          <cell r="C29" t="str">
            <v>BP1</v>
          </cell>
          <cell r="D29" t="str">
            <v>BLIND FLANGE, C.S., 150#, RFSF, ASTM A105.</v>
          </cell>
          <cell r="F29" t="str">
            <v>6"</v>
          </cell>
          <cell r="G29">
            <v>0</v>
          </cell>
          <cell r="H29" t="str">
            <v>UN</v>
          </cell>
        </row>
        <row r="30">
          <cell r="B30" t="str">
            <v>A2A1</v>
          </cell>
          <cell r="C30" t="str">
            <v>BP3</v>
          </cell>
          <cell r="D30" t="str">
            <v>BLIND FLANGE, C.S., 300#, RFSF, ASTM A105.</v>
          </cell>
          <cell r="F30" t="str">
            <v>3"</v>
          </cell>
          <cell r="G30">
            <v>0</v>
          </cell>
          <cell r="H30" t="str">
            <v>UN</v>
          </cell>
        </row>
        <row r="31">
          <cell r="B31" t="str">
            <v>A2A1</v>
          </cell>
          <cell r="C31" t="str">
            <v>BP3</v>
          </cell>
          <cell r="D31" t="str">
            <v>BLIND FLANGE, C.S., 300#, RFSF, ASTM A105.</v>
          </cell>
          <cell r="F31" t="str">
            <v>4"</v>
          </cell>
          <cell r="G31">
            <v>1</v>
          </cell>
          <cell r="H31" t="str">
            <v>UN</v>
          </cell>
        </row>
        <row r="32">
          <cell r="B32" t="str">
            <v>A1A1</v>
          </cell>
          <cell r="C32" t="str">
            <v>CAP</v>
          </cell>
          <cell r="D32" t="str">
            <v>CAP, C.S.,  3000#, SW, ASTM A105.</v>
          </cell>
          <cell r="F32" t="str">
            <v>3/4"</v>
          </cell>
          <cell r="G32">
            <v>2</v>
          </cell>
          <cell r="H32" t="str">
            <v>UN</v>
          </cell>
        </row>
        <row r="33">
          <cell r="B33" t="str">
            <v>A1A1</v>
          </cell>
          <cell r="C33" t="str">
            <v>CAP</v>
          </cell>
          <cell r="D33" t="str">
            <v>CAP, C.S.,  3000#, SW, ASTM A105.</v>
          </cell>
          <cell r="F33" t="str">
            <v>1"</v>
          </cell>
          <cell r="G33">
            <v>1</v>
          </cell>
          <cell r="H33" t="str">
            <v>UN</v>
          </cell>
        </row>
        <row r="34">
          <cell r="B34" t="str">
            <v>A2A1</v>
          </cell>
          <cell r="C34" t="str">
            <v>CAP</v>
          </cell>
          <cell r="D34" t="str">
            <v>CAP, C.S.,  3000#, SW, ASTM A105.</v>
          </cell>
          <cell r="F34" t="str">
            <v>3/4"</v>
          </cell>
          <cell r="G34">
            <v>1</v>
          </cell>
          <cell r="H34" t="str">
            <v>UN</v>
          </cell>
        </row>
        <row r="35">
          <cell r="B35" t="str">
            <v>A2A1</v>
          </cell>
          <cell r="C35" t="str">
            <v>CAT</v>
          </cell>
          <cell r="D35" t="str">
            <v>CAP, C.S.,  3000#, THD FEMALE, ASTM A105.</v>
          </cell>
          <cell r="F35" t="str">
            <v>3/4"</v>
          </cell>
          <cell r="G35">
            <v>3</v>
          </cell>
          <cell r="H35" t="str">
            <v>UN</v>
          </cell>
        </row>
        <row r="36">
          <cell r="B36" t="str">
            <v>A1A1</v>
          </cell>
          <cell r="C36" t="str">
            <v>CHF</v>
          </cell>
          <cell r="D36" t="str">
            <v>SWING CHECK VALVE, 150#,  RFSF, ASTM A216-WCB BODY, F6 TRIM.</v>
          </cell>
          <cell r="F36" t="str">
            <v>3"</v>
          </cell>
          <cell r="G36">
            <v>1</v>
          </cell>
          <cell r="H36" t="str">
            <v>UN</v>
          </cell>
        </row>
        <row r="37">
          <cell r="B37" t="str">
            <v>A1A1</v>
          </cell>
          <cell r="C37" t="str">
            <v>CHF</v>
          </cell>
          <cell r="D37" t="str">
            <v>SWING CHECK VALVE, 150#,  RFSF, ASTM A216-WCB BODY, F6 TRIM.</v>
          </cell>
          <cell r="F37" t="str">
            <v>6"</v>
          </cell>
          <cell r="G37">
            <v>4</v>
          </cell>
          <cell r="H37" t="str">
            <v>UN</v>
          </cell>
        </row>
        <row r="38">
          <cell r="B38" t="str">
            <v>A2A1</v>
          </cell>
          <cell r="C38" t="str">
            <v>CHF</v>
          </cell>
          <cell r="D38" t="str">
            <v>SWING CHECK VALVE, 300#,  RFSF, ASTM A216-WCB BODY, F6 TRIM.</v>
          </cell>
          <cell r="F38" t="str">
            <v>3"</v>
          </cell>
          <cell r="G38">
            <v>4</v>
          </cell>
          <cell r="H38" t="str">
            <v>UN</v>
          </cell>
        </row>
        <row r="39">
          <cell r="B39" t="str">
            <v>A1A1</v>
          </cell>
          <cell r="C39" t="str">
            <v>CHS</v>
          </cell>
          <cell r="D39" t="str">
            <v>CHECK VALVE, W/SPRING BALL, 800#, SW, ASTM A105 BODY, 17% Cr. BALL.</v>
          </cell>
          <cell r="F39" t="str">
            <v>3/4"</v>
          </cell>
          <cell r="G39">
            <v>1</v>
          </cell>
          <cell r="H39" t="str">
            <v>UN</v>
          </cell>
        </row>
        <row r="40">
          <cell r="B40" t="str">
            <v>A1A1</v>
          </cell>
          <cell r="C40" t="str">
            <v>CP1</v>
          </cell>
          <cell r="D40" t="str">
            <v>SOCKET WELD FLANGE, C.S., 150#, RFSF, A-105.</v>
          </cell>
          <cell r="E40" t="str">
            <v>80</v>
          </cell>
          <cell r="F40" t="str">
            <v>2"</v>
          </cell>
          <cell r="G40">
            <v>0</v>
          </cell>
          <cell r="H40" t="str">
            <v>UN</v>
          </cell>
        </row>
        <row r="41">
          <cell r="B41" t="str">
            <v>A2A1</v>
          </cell>
          <cell r="C41" t="str">
            <v>CP3</v>
          </cell>
          <cell r="D41" t="str">
            <v>SOCKET WELD FLANGE, C.S., 300#, RFSF, ASTM A105.</v>
          </cell>
          <cell r="E41" t="str">
            <v>80</v>
          </cell>
          <cell r="F41" t="str">
            <v>2"</v>
          </cell>
          <cell r="G41">
            <v>0</v>
          </cell>
          <cell r="H41" t="str">
            <v>UN</v>
          </cell>
        </row>
        <row r="42">
          <cell r="B42" t="str">
            <v>A2A1</v>
          </cell>
          <cell r="C42" t="str">
            <v>CRE</v>
          </cell>
          <cell r="D42" t="str">
            <v>REDUCER CONCENTRIC, C.S., BW, ASTM A234-WPB.</v>
          </cell>
          <cell r="E42" t="str">
            <v>40</v>
          </cell>
          <cell r="F42" t="str">
            <v>3"</v>
          </cell>
          <cell r="G42">
            <v>0</v>
          </cell>
          <cell r="H42" t="str">
            <v>UN</v>
          </cell>
        </row>
        <row r="43">
          <cell r="B43" t="str">
            <v>A2A1</v>
          </cell>
          <cell r="C43" t="str">
            <v>CRE</v>
          </cell>
          <cell r="D43" t="str">
            <v>REDUCER CONCENTRIC, C.S., BW, ASTM A234-WPB.</v>
          </cell>
          <cell r="E43" t="str">
            <v>40</v>
          </cell>
          <cell r="F43" t="str">
            <v>4"</v>
          </cell>
          <cell r="G43">
            <v>1</v>
          </cell>
          <cell r="H43" t="str">
            <v>UN</v>
          </cell>
        </row>
        <row r="44">
          <cell r="B44" t="str">
            <v>A2A1</v>
          </cell>
          <cell r="C44" t="str">
            <v>CRE</v>
          </cell>
          <cell r="D44" t="str">
            <v>REDUCER CONCENTRIC, C.S., BW, ASTM A234-WPB.</v>
          </cell>
          <cell r="E44" t="str">
            <v>40</v>
          </cell>
          <cell r="F44" t="str">
            <v>4"</v>
          </cell>
          <cell r="G44">
            <v>3</v>
          </cell>
          <cell r="H44" t="str">
            <v>UN</v>
          </cell>
        </row>
        <row r="45">
          <cell r="B45" t="str">
            <v>A1A1</v>
          </cell>
          <cell r="C45" t="str">
            <v>ERE</v>
          </cell>
          <cell r="D45" t="str">
            <v>REDUCER ECCENTRIC, C.S., BW, ASTM A234-WPB.</v>
          </cell>
          <cell r="E45" t="str">
            <v>40</v>
          </cell>
          <cell r="F45" t="str">
            <v>6"</v>
          </cell>
          <cell r="G45">
            <v>1</v>
          </cell>
          <cell r="H45" t="str">
            <v>UN</v>
          </cell>
        </row>
        <row r="46">
          <cell r="B46" t="str">
            <v>A1A1</v>
          </cell>
          <cell r="C46" t="str">
            <v>GAF</v>
          </cell>
          <cell r="D46" t="str">
            <v>GATE VALVE, 150#, RFSF, ASTM A216-WCB BODY, F6 TRIM.</v>
          </cell>
          <cell r="F46" t="str">
            <v>3"</v>
          </cell>
          <cell r="G46">
            <v>3</v>
          </cell>
          <cell r="H46" t="str">
            <v>UN</v>
          </cell>
        </row>
        <row r="47">
          <cell r="B47" t="str">
            <v>A1A1</v>
          </cell>
          <cell r="C47" t="str">
            <v>GAF</v>
          </cell>
          <cell r="D47" t="str">
            <v>GATE VALVE, 150#, RFSF, ASTM A216-WCB BODY, F6 TRIM.</v>
          </cell>
          <cell r="F47" t="str">
            <v>6"</v>
          </cell>
          <cell r="G47">
            <v>13</v>
          </cell>
          <cell r="H47" t="str">
            <v>UN</v>
          </cell>
        </row>
        <row r="48">
          <cell r="B48" t="str">
            <v>A2A1</v>
          </cell>
          <cell r="C48" t="str">
            <v>GAF</v>
          </cell>
          <cell r="D48" t="str">
            <v>GATE VALVE, 300#, RFSF, ASTM A216-WCB BODY, F6 TRIM.</v>
          </cell>
          <cell r="F48" t="str">
            <v>3"</v>
          </cell>
          <cell r="G48">
            <v>8</v>
          </cell>
          <cell r="H48" t="str">
            <v>UN</v>
          </cell>
        </row>
        <row r="49">
          <cell r="B49" t="str">
            <v>A2A1</v>
          </cell>
          <cell r="C49" t="str">
            <v>GAF</v>
          </cell>
          <cell r="D49" t="str">
            <v>GATE VALVE, 300#, RFSF, ASTM A216-WCB BODY, F6 TRIM.</v>
          </cell>
          <cell r="F49" t="str">
            <v>4"</v>
          </cell>
          <cell r="G49">
            <v>4</v>
          </cell>
          <cell r="H49" t="str">
            <v>UN</v>
          </cell>
        </row>
        <row r="50">
          <cell r="B50" t="str">
            <v>A2A1</v>
          </cell>
          <cell r="C50" t="str">
            <v>GAF</v>
          </cell>
          <cell r="D50" t="str">
            <v>GATE VALVE, 300#, RFSF, ASTM A216-WCB BODY, F6 TRIM.</v>
          </cell>
          <cell r="F50" t="str">
            <v>6"</v>
          </cell>
          <cell r="G50">
            <v>1</v>
          </cell>
          <cell r="H50" t="str">
            <v>UN</v>
          </cell>
        </row>
        <row r="51">
          <cell r="B51" t="str">
            <v>A1A1</v>
          </cell>
          <cell r="C51" t="str">
            <v>GAS</v>
          </cell>
          <cell r="D51" t="str">
            <v>GATE VALVE, 800#, SW, RB, ASTM A-105 BODY, F6 STEAM, F6 SOLID WEDGE.</v>
          </cell>
          <cell r="F51" t="str">
            <v>3/4"</v>
          </cell>
          <cell r="G51">
            <v>11</v>
          </cell>
          <cell r="H51" t="str">
            <v>UN</v>
          </cell>
        </row>
        <row r="52">
          <cell r="B52" t="str">
            <v>A1A1</v>
          </cell>
          <cell r="C52" t="str">
            <v>GAS</v>
          </cell>
          <cell r="D52" t="str">
            <v>GATE VALVE, 800#, SW, RB, ASTM A-105 BODY, F6 STEAM, F6 SOLID WEDGE.</v>
          </cell>
          <cell r="F52" t="str">
            <v>2"</v>
          </cell>
          <cell r="G52">
            <v>0</v>
          </cell>
          <cell r="H52" t="str">
            <v>UN</v>
          </cell>
        </row>
        <row r="53">
          <cell r="B53" t="str">
            <v>A1A1</v>
          </cell>
          <cell r="C53" t="str">
            <v>GAS</v>
          </cell>
          <cell r="D53" t="str">
            <v>GATE VALVE, 800#, SW, RB, ASTM A-105 BODY, F6 STEAM, F6 SOLID WEDGE.</v>
          </cell>
          <cell r="F53" t="str">
            <v>3/4"</v>
          </cell>
          <cell r="G53">
            <v>0</v>
          </cell>
          <cell r="H53" t="str">
            <v>UN</v>
          </cell>
        </row>
        <row r="54">
          <cell r="B54" t="str">
            <v>A1A1/A</v>
          </cell>
          <cell r="C54" t="str">
            <v>GAS</v>
          </cell>
          <cell r="D54" t="str">
            <v>GATE VALVE,800#, SW, ASTM A-105 BODY, WITH TWO 6" LENGHT NIPPLES WELDED ON ENDS BY THE MANUFACTURER, F6+HARD FACE TRIM.</v>
          </cell>
          <cell r="E54" t="str">
            <v>80</v>
          </cell>
          <cell r="F54" t="str">
            <v>3/4"</v>
          </cell>
          <cell r="G54">
            <v>1</v>
          </cell>
          <cell r="H54" t="str">
            <v>UN</v>
          </cell>
        </row>
        <row r="55">
          <cell r="B55" t="str">
            <v>A2A1</v>
          </cell>
          <cell r="C55" t="str">
            <v>GAS</v>
          </cell>
          <cell r="D55" t="str">
            <v>GATE VALVE, 800#, SW, RB, ASTM A-105 BODY, F6 STEAM, F6 SOLID WEDGE.</v>
          </cell>
          <cell r="F55" t="str">
            <v>1 1/2"</v>
          </cell>
          <cell r="G55">
            <v>1</v>
          </cell>
          <cell r="H55" t="str">
            <v>UN</v>
          </cell>
        </row>
        <row r="56">
          <cell r="B56" t="str">
            <v>A2A1</v>
          </cell>
          <cell r="C56" t="str">
            <v>GAS</v>
          </cell>
          <cell r="D56" t="str">
            <v>GATE VALVE, 800#, SW, RB, ASTM A-105 BODY, F6 STEAM, F6 SOLID WEDGE.</v>
          </cell>
          <cell r="F56" t="str">
            <v>3/4"</v>
          </cell>
          <cell r="G56">
            <v>17</v>
          </cell>
          <cell r="H56" t="str">
            <v>UN</v>
          </cell>
        </row>
        <row r="57">
          <cell r="B57" t="str">
            <v>A2A1</v>
          </cell>
          <cell r="C57" t="str">
            <v>GAS</v>
          </cell>
          <cell r="D57" t="str">
            <v>GATE VALVE, 800#, SW, RB, ASTM A-105 BODY, F6 STEAM, F6 SOLID WEDGE.</v>
          </cell>
          <cell r="F57" t="str">
            <v>3/4"</v>
          </cell>
          <cell r="G57">
            <v>0</v>
          </cell>
          <cell r="H57" t="str">
            <v>UN</v>
          </cell>
        </row>
        <row r="58">
          <cell r="B58" t="str">
            <v>A2A1</v>
          </cell>
          <cell r="C58" t="str">
            <v>GAV</v>
          </cell>
          <cell r="D58" t="str">
            <v>GATE VALVE, 800#, SExSW, RB, ASTM A-105 BODY, F6 STEAM, F6 SOLID WEDGE.</v>
          </cell>
          <cell r="F58" t="str">
            <v>3/4"</v>
          </cell>
          <cell r="G58">
            <v>7</v>
          </cell>
          <cell r="H58" t="str">
            <v>UN</v>
          </cell>
        </row>
        <row r="59">
          <cell r="B59" t="str">
            <v>A2A1</v>
          </cell>
          <cell r="C59" t="str">
            <v>GLF</v>
          </cell>
          <cell r="D59" t="str">
            <v>GLOBE VALVE, 300#, RFSF, A216-WCB BODY, F6 TRIM.</v>
          </cell>
          <cell r="F59" t="str">
            <v>3"</v>
          </cell>
          <cell r="G59">
            <v>2</v>
          </cell>
          <cell r="H59" t="str">
            <v>UN</v>
          </cell>
        </row>
        <row r="60">
          <cell r="B60" t="str">
            <v>A1A1</v>
          </cell>
          <cell r="C60" t="str">
            <v>GLS</v>
          </cell>
          <cell r="D60" t="str">
            <v>GLOBE VALVE, 800#, SW, ASTM A105 BODY, F6 TRIM.</v>
          </cell>
          <cell r="F60" t="str">
            <v>1"</v>
          </cell>
          <cell r="G60">
            <v>1</v>
          </cell>
          <cell r="H60" t="str">
            <v>UN</v>
          </cell>
        </row>
        <row r="61">
          <cell r="B61" t="str">
            <v>A2A1</v>
          </cell>
          <cell r="C61" t="str">
            <v>GLS</v>
          </cell>
          <cell r="D61" t="str">
            <v>GLOBE VALVE, 800#, SW, ASTM A105 BODY, F6 TRIM.</v>
          </cell>
          <cell r="F61" t="str">
            <v>3/4"</v>
          </cell>
          <cell r="G61">
            <v>1</v>
          </cell>
          <cell r="H61" t="str">
            <v>UN</v>
          </cell>
        </row>
        <row r="62">
          <cell r="B62" t="str">
            <v>A1A1</v>
          </cell>
          <cell r="C62" t="str">
            <v>GR1</v>
          </cell>
          <cell r="D62" t="str">
            <v>SPW GASKET, 150#, AISI 304 WITH GRAFOIL FILLER.</v>
          </cell>
          <cell r="F62" t="str">
            <v>2"</v>
          </cell>
          <cell r="G62">
            <v>0</v>
          </cell>
          <cell r="H62" t="str">
            <v>UN</v>
          </cell>
        </row>
        <row r="63">
          <cell r="B63" t="str">
            <v>A1A1</v>
          </cell>
          <cell r="C63" t="str">
            <v>GR1</v>
          </cell>
          <cell r="D63" t="str">
            <v>SPW GASKET, 150#, AISI 304 WITH GRAFOIL FILLER.</v>
          </cell>
          <cell r="F63" t="str">
            <v>3"</v>
          </cell>
          <cell r="G63">
            <v>8</v>
          </cell>
          <cell r="H63" t="str">
            <v>UN</v>
          </cell>
        </row>
        <row r="64">
          <cell r="B64" t="str">
            <v>A1A1</v>
          </cell>
          <cell r="C64" t="str">
            <v>GR1</v>
          </cell>
          <cell r="D64" t="str">
            <v>SPW GASKET, 150#, AISI 304 WITH GRAFOIL FILLER.</v>
          </cell>
          <cell r="F64" t="str">
            <v>4"</v>
          </cell>
          <cell r="G64">
            <v>21</v>
          </cell>
          <cell r="H64" t="str">
            <v>UN</v>
          </cell>
        </row>
        <row r="65">
          <cell r="B65" t="str">
            <v>A1A1</v>
          </cell>
          <cell r="C65" t="str">
            <v>GR1</v>
          </cell>
          <cell r="D65" t="str">
            <v>SPW GASKET, 150#, AISI 304 WITH GRAFOIL FILLER.</v>
          </cell>
          <cell r="F65" t="str">
            <v>6"</v>
          </cell>
          <cell r="G65">
            <v>36</v>
          </cell>
          <cell r="H65" t="str">
            <v>UN</v>
          </cell>
        </row>
        <row r="66">
          <cell r="B66" t="str">
            <v>A1A1</v>
          </cell>
          <cell r="C66" t="str">
            <v>GR3</v>
          </cell>
          <cell r="D66" t="str">
            <v>SPW GASKET, 300#, AISI 304 WITH GRAFOIL FILLER,</v>
          </cell>
          <cell r="F66" t="str">
            <v>6"</v>
          </cell>
          <cell r="G66">
            <v>1</v>
          </cell>
          <cell r="H66" t="str">
            <v>UN</v>
          </cell>
        </row>
        <row r="67">
          <cell r="B67" t="str">
            <v>A2A1</v>
          </cell>
          <cell r="C67" t="str">
            <v>GR3</v>
          </cell>
          <cell r="D67" t="str">
            <v>SPW GASKET, 300#, AISI 304 WITH GRAFOIL FILLER.</v>
          </cell>
          <cell r="F67" t="str">
            <v>2 1/2"</v>
          </cell>
          <cell r="G67">
            <v>0</v>
          </cell>
          <cell r="H67" t="str">
            <v>UN</v>
          </cell>
        </row>
        <row r="68">
          <cell r="B68" t="str">
            <v>A2A1</v>
          </cell>
          <cell r="C68" t="str">
            <v>GR3</v>
          </cell>
          <cell r="D68" t="str">
            <v>SPW GASKET, 300#, AISI 304 WITH GRAFOIL FILLER.</v>
          </cell>
          <cell r="F68" t="str">
            <v>2"</v>
          </cell>
          <cell r="G68">
            <v>0</v>
          </cell>
          <cell r="H68" t="str">
            <v>UN</v>
          </cell>
        </row>
        <row r="69">
          <cell r="B69" t="str">
            <v>A2A1</v>
          </cell>
          <cell r="C69" t="str">
            <v>GR3</v>
          </cell>
          <cell r="D69" t="str">
            <v>SPW GASKET, 300#, AISI 304 WITH GRAFOIL FILLER.</v>
          </cell>
          <cell r="F69" t="str">
            <v>3"</v>
          </cell>
          <cell r="G69">
            <v>47</v>
          </cell>
          <cell r="H69" t="str">
            <v>UN</v>
          </cell>
        </row>
        <row r="70">
          <cell r="B70" t="str">
            <v>A2A1</v>
          </cell>
          <cell r="C70" t="str">
            <v>GR3</v>
          </cell>
          <cell r="D70" t="str">
            <v>SPW GASKET, 300#, AISI 304 WITH GRAFOIL FILLER.</v>
          </cell>
          <cell r="F70" t="str">
            <v>4"</v>
          </cell>
          <cell r="G70">
            <v>10</v>
          </cell>
          <cell r="H70" t="str">
            <v>UN</v>
          </cell>
        </row>
        <row r="71">
          <cell r="B71" t="str">
            <v>A2A1</v>
          </cell>
          <cell r="C71" t="str">
            <v>GR3</v>
          </cell>
          <cell r="D71" t="str">
            <v>SPW GASKET, 300#, AISI 304 WITH GRAFOIL FILLER.</v>
          </cell>
          <cell r="F71" t="str">
            <v>6"</v>
          </cell>
          <cell r="G71">
            <v>5</v>
          </cell>
          <cell r="H71" t="str">
            <v>UN</v>
          </cell>
        </row>
        <row r="72">
          <cell r="B72" t="str">
            <v>A1A1/A</v>
          </cell>
          <cell r="C72" t="str">
            <v>HAF</v>
          </cell>
          <cell r="D72" t="str">
            <v>HALF COUPLING, C.S., 3000#, SW, ASTM A105.</v>
          </cell>
          <cell r="F72" t="str">
            <v>3/4"</v>
          </cell>
          <cell r="G72">
            <v>3</v>
          </cell>
          <cell r="H72" t="str">
            <v>UN</v>
          </cell>
        </row>
        <row r="73">
          <cell r="B73" t="str">
            <v>A1A1</v>
          </cell>
          <cell r="C73" t="str">
            <v>NPE</v>
          </cell>
          <cell r="D73" t="str">
            <v>NIPPLE, C.S., PE, SMLS, ASTM A53-B.</v>
          </cell>
          <cell r="E73" t="str">
            <v>80</v>
          </cell>
          <cell r="F73" t="str">
            <v>3/4"</v>
          </cell>
          <cell r="G73">
            <v>17</v>
          </cell>
          <cell r="H73" t="str">
            <v>UN</v>
          </cell>
        </row>
        <row r="74">
          <cell r="B74" t="str">
            <v>A1A1</v>
          </cell>
          <cell r="C74" t="str">
            <v>NPE</v>
          </cell>
          <cell r="D74" t="str">
            <v>NIPPLE, C.S., PE, SMLS, ASTM A53-B.</v>
          </cell>
          <cell r="E74" t="str">
            <v>80</v>
          </cell>
          <cell r="F74" t="str">
            <v>3/4"</v>
          </cell>
          <cell r="G74">
            <v>4</v>
          </cell>
          <cell r="H74" t="str">
            <v>UN</v>
          </cell>
        </row>
        <row r="75">
          <cell r="B75" t="str">
            <v>A2A1</v>
          </cell>
          <cell r="C75" t="str">
            <v>NPE</v>
          </cell>
          <cell r="D75" t="str">
            <v>NIPPLE, C.S., PE, SMLS, ASTM A53-B.</v>
          </cell>
          <cell r="E75" t="str">
            <v>80</v>
          </cell>
          <cell r="F75" t="str">
            <v>3/4"</v>
          </cell>
          <cell r="G75">
            <v>14</v>
          </cell>
          <cell r="H75" t="str">
            <v>UN</v>
          </cell>
        </row>
        <row r="76">
          <cell r="B76" t="str">
            <v>A2A1</v>
          </cell>
          <cell r="C76" t="str">
            <v>NPE</v>
          </cell>
          <cell r="D76" t="str">
            <v>NIPPLE, C.S., PE, SMLS, ASTM A53-B.</v>
          </cell>
          <cell r="E76" t="str">
            <v>80</v>
          </cell>
          <cell r="F76" t="str">
            <v>3/4"</v>
          </cell>
          <cell r="G76">
            <v>3</v>
          </cell>
          <cell r="H76" t="str">
            <v>UN</v>
          </cell>
        </row>
        <row r="77">
          <cell r="B77" t="str">
            <v>A2A1</v>
          </cell>
          <cell r="C77" t="str">
            <v>NPE</v>
          </cell>
          <cell r="D77" t="str">
            <v>NIPPLE, C.S., PE, SMLS, ASTM A53-B.</v>
          </cell>
          <cell r="E77" t="str">
            <v>80</v>
          </cell>
          <cell r="F77" t="str">
            <v>2"</v>
          </cell>
          <cell r="G77">
            <v>0</v>
          </cell>
          <cell r="H77" t="str">
            <v>UN</v>
          </cell>
        </row>
        <row r="78">
          <cell r="B78" t="str">
            <v>A2A1</v>
          </cell>
          <cell r="C78" t="str">
            <v>NPE</v>
          </cell>
          <cell r="D78" t="str">
            <v>NIPPLE, C.S., PE, SMLS, ASTM A53-B.</v>
          </cell>
          <cell r="E78" t="str">
            <v>80</v>
          </cell>
          <cell r="F78" t="str">
            <v>3/4"</v>
          </cell>
          <cell r="G78">
            <v>5</v>
          </cell>
          <cell r="H78" t="str">
            <v>UN</v>
          </cell>
        </row>
        <row r="79">
          <cell r="B79" t="str">
            <v>A1A1</v>
          </cell>
          <cell r="C79" t="str">
            <v>NTO</v>
          </cell>
          <cell r="D79" t="str">
            <v>DELETED ITEM.</v>
          </cell>
          <cell r="E79" t="str">
            <v>80</v>
          </cell>
          <cell r="F79" t="str">
            <v>3/4"</v>
          </cell>
          <cell r="G79">
            <v>0</v>
          </cell>
          <cell r="H79" t="str">
            <v>UN</v>
          </cell>
        </row>
        <row r="80">
          <cell r="B80" t="str">
            <v>A1A1</v>
          </cell>
          <cell r="C80" t="str">
            <v>NTO</v>
          </cell>
          <cell r="D80" t="str">
            <v>NIPPLE, C.S., SMLS, PE x THD, ASTM A53-B.</v>
          </cell>
          <cell r="E80" t="str">
            <v>160</v>
          </cell>
          <cell r="F80" t="str">
            <v>3/4"</v>
          </cell>
          <cell r="G80">
            <v>0</v>
          </cell>
          <cell r="H80" t="str">
            <v>UN</v>
          </cell>
        </row>
        <row r="81">
          <cell r="B81" t="str">
            <v>A2A1</v>
          </cell>
          <cell r="C81" t="str">
            <v>NTO</v>
          </cell>
          <cell r="D81" t="str">
            <v>DELETED ITEM.</v>
          </cell>
          <cell r="E81" t="str">
            <v>80</v>
          </cell>
          <cell r="F81" t="str">
            <v>3/4"</v>
          </cell>
          <cell r="G81">
            <v>0</v>
          </cell>
          <cell r="H81" t="str">
            <v>UN</v>
          </cell>
        </row>
        <row r="82">
          <cell r="B82" t="str">
            <v>A2A1</v>
          </cell>
          <cell r="C82" t="str">
            <v>NTO</v>
          </cell>
          <cell r="D82" t="str">
            <v>NIPPLE, C.S., SMLS, PE x THD, ASTM A53-B.</v>
          </cell>
          <cell r="E82" t="str">
            <v>160</v>
          </cell>
          <cell r="F82" t="str">
            <v>3/4"</v>
          </cell>
          <cell r="G82">
            <v>2</v>
          </cell>
          <cell r="H82" t="str">
            <v>U</v>
          </cell>
        </row>
        <row r="83">
          <cell r="B83" t="str">
            <v>A1A1</v>
          </cell>
          <cell r="C83" t="str">
            <v>ORI</v>
          </cell>
          <cell r="D83" t="str">
            <v>COUPLES OF C.S., WELDING NECK ORIFICE FLANGES, 300#, RFSF, ASTM A105.</v>
          </cell>
          <cell r="E83" t="str">
            <v>40</v>
          </cell>
          <cell r="F83" t="str">
            <v>6"</v>
          </cell>
          <cell r="G83">
            <v>2</v>
          </cell>
          <cell r="H83" t="str">
            <v>UN</v>
          </cell>
        </row>
        <row r="84">
          <cell r="B84" t="str">
            <v>A2A1</v>
          </cell>
          <cell r="C84" t="str">
            <v>ORI</v>
          </cell>
          <cell r="D84" t="str">
            <v>COUPLES OF C.S., WELDING NECK ORIFICE FLANGES, 300#, RFSF, ASTM A105.</v>
          </cell>
          <cell r="E84" t="str">
            <v>40</v>
          </cell>
          <cell r="F84" t="str">
            <v>3"</v>
          </cell>
          <cell r="G84">
            <v>3</v>
          </cell>
          <cell r="H84" t="str">
            <v>UN</v>
          </cell>
        </row>
        <row r="85">
          <cell r="B85" t="str">
            <v>A2A1</v>
          </cell>
          <cell r="C85" t="str">
            <v>ORI</v>
          </cell>
          <cell r="D85" t="str">
            <v>COUPLES OF C.S., WELDING NECK ORIFICE FLANGES, 300#, RFSF, ASTM A105.</v>
          </cell>
          <cell r="E85" t="str">
            <v>40</v>
          </cell>
          <cell r="F85" t="str">
            <v>4"</v>
          </cell>
          <cell r="G85">
            <v>1</v>
          </cell>
          <cell r="H85" t="str">
            <v>UN</v>
          </cell>
        </row>
        <row r="86">
          <cell r="B86" t="str">
            <v>A1A1</v>
          </cell>
          <cell r="C86" t="str">
            <v>PIP</v>
          </cell>
          <cell r="D86" t="str">
            <v>PIPE, C.S., BE, SMLS, ASTM A 53 Gr.B.</v>
          </cell>
          <cell r="E86" t="str">
            <v>20</v>
          </cell>
          <cell r="F86" t="str">
            <v>10"</v>
          </cell>
          <cell r="G86">
            <v>11.699999809265137</v>
          </cell>
          <cell r="H86" t="str">
            <v>m</v>
          </cell>
        </row>
        <row r="87">
          <cell r="B87" t="str">
            <v>A1A1</v>
          </cell>
          <cell r="C87" t="str">
            <v>PIP</v>
          </cell>
          <cell r="D87" t="str">
            <v>PIPE, C.S., PE, SMLS, ASTM A53 Gr.B.</v>
          </cell>
          <cell r="E87" t="str">
            <v>80</v>
          </cell>
          <cell r="F87" t="str">
            <v>3/4"</v>
          </cell>
          <cell r="G87">
            <v>24</v>
          </cell>
          <cell r="H87" t="str">
            <v>m</v>
          </cell>
        </row>
        <row r="88">
          <cell r="B88" t="str">
            <v>A1A1</v>
          </cell>
          <cell r="C88" t="str">
            <v>PIP</v>
          </cell>
          <cell r="D88" t="str">
            <v>PIPE, C.S., BE, SMLS, ASTM A 53 Gr.B.</v>
          </cell>
          <cell r="E88" t="str">
            <v>40</v>
          </cell>
          <cell r="F88" t="str">
            <v>6"</v>
          </cell>
          <cell r="G88">
            <v>67</v>
          </cell>
          <cell r="H88" t="str">
            <v>m</v>
          </cell>
        </row>
        <row r="89">
          <cell r="B89" t="str">
            <v>A1A1</v>
          </cell>
          <cell r="C89" t="str">
            <v>PIP</v>
          </cell>
          <cell r="D89" t="str">
            <v>PIPE, C.S., BE, SMLS, ASTM A 53 Gr.B.</v>
          </cell>
          <cell r="E89" t="str">
            <v>40</v>
          </cell>
          <cell r="F89" t="str">
            <v>3"</v>
          </cell>
          <cell r="G89">
            <v>153.72000122070313</v>
          </cell>
          <cell r="H89" t="str">
            <v>m</v>
          </cell>
        </row>
        <row r="90">
          <cell r="B90" t="str">
            <v>A1A1</v>
          </cell>
          <cell r="C90" t="str">
            <v>PIP</v>
          </cell>
          <cell r="D90" t="str">
            <v>PIPE, C.S., BE, SMLS, ASTM A 53 Gr.B.</v>
          </cell>
          <cell r="E90" t="str">
            <v>40</v>
          </cell>
          <cell r="F90" t="str">
            <v>4"</v>
          </cell>
          <cell r="G90">
            <v>117.30000305175781</v>
          </cell>
          <cell r="H90" t="str">
            <v>m</v>
          </cell>
        </row>
        <row r="91">
          <cell r="B91" t="str">
            <v>A1A1</v>
          </cell>
          <cell r="C91" t="str">
            <v>PIP</v>
          </cell>
          <cell r="D91" t="str">
            <v>PIPE, C.S., BE, SMLS, ASTM A 53 Gr.B.</v>
          </cell>
          <cell r="E91" t="str">
            <v>40</v>
          </cell>
          <cell r="F91" t="str">
            <v>6"</v>
          </cell>
          <cell r="G91">
            <v>784.17000126838684</v>
          </cell>
          <cell r="H91" t="str">
            <v>m</v>
          </cell>
        </row>
        <row r="92">
          <cell r="B92" t="str">
            <v>A1A1</v>
          </cell>
          <cell r="C92" t="str">
            <v>PIP</v>
          </cell>
          <cell r="D92" t="str">
            <v>PIPE, C.S., PE, SMLS, ASTM A53 Gr.B.</v>
          </cell>
          <cell r="E92" t="str">
            <v>80</v>
          </cell>
          <cell r="F92" t="str">
            <v>1"</v>
          </cell>
          <cell r="G92">
            <v>24.700000762939453</v>
          </cell>
          <cell r="H92" t="str">
            <v>m</v>
          </cell>
        </row>
        <row r="93">
          <cell r="B93" t="str">
            <v>A1A1</v>
          </cell>
          <cell r="C93" t="str">
            <v>PIP</v>
          </cell>
          <cell r="D93" t="str">
            <v>PIPE, C.S., PE, SMLS, ASTM A53 Gr.B.</v>
          </cell>
          <cell r="E93" t="str">
            <v>80</v>
          </cell>
          <cell r="F93" t="str">
            <v>2"</v>
          </cell>
          <cell r="G93">
            <v>0</v>
          </cell>
          <cell r="H93" t="str">
            <v>m</v>
          </cell>
        </row>
        <row r="94">
          <cell r="B94" t="str">
            <v>A1A1</v>
          </cell>
          <cell r="C94" t="str">
            <v>PIP</v>
          </cell>
          <cell r="D94" t="str">
            <v>PIPE, C.S., PE, SMLS, ASTM A53 Gr.B.</v>
          </cell>
          <cell r="E94" t="str">
            <v>80</v>
          </cell>
          <cell r="F94" t="str">
            <v>3/4"</v>
          </cell>
          <cell r="G94">
            <v>11.5</v>
          </cell>
          <cell r="H94" t="str">
            <v>m</v>
          </cell>
        </row>
        <row r="95">
          <cell r="B95" t="str">
            <v>A1A1/A</v>
          </cell>
          <cell r="C95" t="str">
            <v>PIP</v>
          </cell>
          <cell r="D95" t="str">
            <v>PIPE, C.S., PE, SMLS, ASTM A53 Gr.B.</v>
          </cell>
          <cell r="E95" t="str">
            <v>80</v>
          </cell>
          <cell r="F95" t="str">
            <v>3/4"</v>
          </cell>
          <cell r="G95">
            <v>6</v>
          </cell>
          <cell r="H95" t="str">
            <v>m</v>
          </cell>
        </row>
        <row r="96">
          <cell r="B96" t="str">
            <v>A2A1</v>
          </cell>
          <cell r="C96" t="str">
            <v>PIP</v>
          </cell>
          <cell r="D96" t="str">
            <v>PIPE, C.S., BE, SMLS, ASTM A 53 Gr.B.</v>
          </cell>
          <cell r="E96" t="str">
            <v>40</v>
          </cell>
          <cell r="F96" t="str">
            <v>3"</v>
          </cell>
          <cell r="G96">
            <v>61</v>
          </cell>
          <cell r="H96" t="str">
            <v>m</v>
          </cell>
        </row>
        <row r="97">
          <cell r="B97" t="str">
            <v>A2A1</v>
          </cell>
          <cell r="C97" t="str">
            <v>PIP</v>
          </cell>
          <cell r="D97" t="str">
            <v>PIPE, C.S., PE, SMLS, ASTM A53 Gr.B.</v>
          </cell>
          <cell r="E97" t="str">
            <v>80</v>
          </cell>
          <cell r="F97" t="str">
            <v>3/4"</v>
          </cell>
          <cell r="G97">
            <v>1</v>
          </cell>
          <cell r="H97" t="str">
            <v>m</v>
          </cell>
        </row>
        <row r="98">
          <cell r="B98" t="str">
            <v>A2A1</v>
          </cell>
          <cell r="C98" t="str">
            <v>PIP</v>
          </cell>
          <cell r="D98" t="str">
            <v>PIPE, C.S., BE, SMLS, ASTM A 53 Gr.B.</v>
          </cell>
          <cell r="E98" t="str">
            <v>40</v>
          </cell>
          <cell r="F98" t="str">
            <v>3"</v>
          </cell>
          <cell r="G98">
            <v>128</v>
          </cell>
          <cell r="H98" t="str">
            <v>m</v>
          </cell>
        </row>
        <row r="99">
          <cell r="B99" t="str">
            <v>A2A1</v>
          </cell>
          <cell r="C99" t="str">
            <v>PIP</v>
          </cell>
          <cell r="D99" t="str">
            <v>PIPE, C.S., BE, SMLS, ASTM A 53 Gr.B.</v>
          </cell>
          <cell r="E99" t="str">
            <v>40</v>
          </cell>
          <cell r="F99" t="str">
            <v>4"</v>
          </cell>
          <cell r="G99">
            <v>129</v>
          </cell>
          <cell r="H99" t="str">
            <v>m</v>
          </cell>
        </row>
        <row r="100">
          <cell r="B100" t="str">
            <v>A2A1</v>
          </cell>
          <cell r="C100" t="str">
            <v>PIP</v>
          </cell>
          <cell r="D100" t="str">
            <v>PIPE, C.S., BE, SMLS, ASTM A 53 Gr.B.</v>
          </cell>
          <cell r="E100" t="str">
            <v>40</v>
          </cell>
          <cell r="F100" t="str">
            <v>3"</v>
          </cell>
          <cell r="G100">
            <v>3038.099999666214</v>
          </cell>
          <cell r="H100" t="str">
            <v>m</v>
          </cell>
        </row>
        <row r="101">
          <cell r="B101" t="str">
            <v>A2A1</v>
          </cell>
          <cell r="C101" t="str">
            <v>PIP</v>
          </cell>
          <cell r="D101" t="str">
            <v>PIPE, C.S., BE, SMLS, ASTM A 53 Gr.B.</v>
          </cell>
          <cell r="E101" t="str">
            <v>40</v>
          </cell>
          <cell r="F101" t="str">
            <v>4"</v>
          </cell>
          <cell r="G101">
            <v>101</v>
          </cell>
          <cell r="H101" t="str">
            <v>m</v>
          </cell>
        </row>
        <row r="102">
          <cell r="B102" t="str">
            <v>A2A1</v>
          </cell>
          <cell r="C102" t="str">
            <v>PIP</v>
          </cell>
          <cell r="D102" t="str">
            <v>PIPE, C.S., PE, SMLS, ASTM A53 Gr.B.</v>
          </cell>
          <cell r="E102" t="str">
            <v>80</v>
          </cell>
          <cell r="F102" t="str">
            <v>1 1/2"</v>
          </cell>
          <cell r="G102">
            <v>2</v>
          </cell>
          <cell r="H102" t="str">
            <v>m</v>
          </cell>
        </row>
        <row r="103">
          <cell r="B103" t="str">
            <v>A2A1</v>
          </cell>
          <cell r="C103" t="str">
            <v>PIP</v>
          </cell>
          <cell r="D103" t="str">
            <v>PIPE, C.S., PE, SMLS, ASTM A53 Gr.B.</v>
          </cell>
          <cell r="E103" t="str">
            <v>80</v>
          </cell>
          <cell r="F103" t="str">
            <v>3/4"</v>
          </cell>
          <cell r="G103">
            <v>2.5</v>
          </cell>
          <cell r="H103" t="str">
            <v>m</v>
          </cell>
        </row>
        <row r="104">
          <cell r="B104" t="str">
            <v>A1A1</v>
          </cell>
          <cell r="C104" t="str">
            <v>PRT</v>
          </cell>
          <cell r="D104" t="str">
            <v>PLUG, C.S., 3000#, MALE THREADED, ASTM A105.</v>
          </cell>
          <cell r="F104" t="str">
            <v>3/4"</v>
          </cell>
          <cell r="G104">
            <v>5</v>
          </cell>
          <cell r="H104" t="str">
            <v>UN</v>
          </cell>
        </row>
        <row r="105">
          <cell r="B105" t="str">
            <v>A1A1</v>
          </cell>
          <cell r="C105" t="str">
            <v>PRT</v>
          </cell>
          <cell r="D105" t="str">
            <v>PLUG, C.S., 3000#, MALE THREADED, ASTM A105.</v>
          </cell>
          <cell r="F105" t="str">
            <v>3/4"</v>
          </cell>
          <cell r="G105">
            <v>2</v>
          </cell>
          <cell r="H105" t="str">
            <v>UN</v>
          </cell>
        </row>
        <row r="106">
          <cell r="B106" t="str">
            <v>A2A1</v>
          </cell>
          <cell r="C106" t="str">
            <v>PRT</v>
          </cell>
          <cell r="D106" t="str">
            <v>PLUG, C.S., 3000#, MALE THREADED, ASTM A105.</v>
          </cell>
          <cell r="F106" t="str">
            <v>3/4"</v>
          </cell>
          <cell r="G106">
            <v>10</v>
          </cell>
          <cell r="H106" t="str">
            <v>UN</v>
          </cell>
        </row>
        <row r="107">
          <cell r="B107" t="str">
            <v>A1A1</v>
          </cell>
          <cell r="C107" t="str">
            <v>RTE</v>
          </cell>
          <cell r="D107" t="str">
            <v>REDUCER TEE, C.S., SW, 3000#, ASTM A105.</v>
          </cell>
          <cell r="F107" t="str">
            <v>1"</v>
          </cell>
          <cell r="G107">
            <v>5</v>
          </cell>
          <cell r="H107" t="str">
            <v>UN</v>
          </cell>
        </row>
        <row r="108">
          <cell r="B108" t="str">
            <v>A1A1</v>
          </cell>
          <cell r="C108" t="str">
            <v>RTE</v>
          </cell>
          <cell r="D108" t="str">
            <v>REDUCER TEE, C.S., SW, 3000#, ASTM A105.</v>
          </cell>
          <cell r="F108" t="str">
            <v>2"</v>
          </cell>
          <cell r="G108">
            <v>0</v>
          </cell>
          <cell r="H108" t="str">
            <v>UN</v>
          </cell>
        </row>
        <row r="109">
          <cell r="B109" t="str">
            <v>A2A1</v>
          </cell>
          <cell r="C109" t="str">
            <v>RTE</v>
          </cell>
          <cell r="D109" t="str">
            <v>REDUCER TEE, C.S., BW, ASTM A234-WPB.</v>
          </cell>
          <cell r="E109" t="str">
            <v>40</v>
          </cell>
          <cell r="F109" t="str">
            <v>4"</v>
          </cell>
          <cell r="G109">
            <v>1</v>
          </cell>
          <cell r="H109" t="str">
            <v>UN</v>
          </cell>
        </row>
        <row r="110">
          <cell r="B110" t="str">
            <v>A2A1</v>
          </cell>
          <cell r="C110" t="str">
            <v>RTE</v>
          </cell>
          <cell r="D110" t="str">
            <v>REDUCER TEE, C.S., BW, ASTM A234-WPB.</v>
          </cell>
          <cell r="E110" t="str">
            <v>40</v>
          </cell>
          <cell r="F110" t="str">
            <v>4"</v>
          </cell>
          <cell r="G110">
            <v>2</v>
          </cell>
          <cell r="H110" t="str">
            <v>UN</v>
          </cell>
        </row>
        <row r="111">
          <cell r="B111" t="str">
            <v>A2A1</v>
          </cell>
          <cell r="C111" t="str">
            <v>RTE</v>
          </cell>
          <cell r="D111" t="str">
            <v>REDUCER TEE, C.S., BW, ASTM A234-WPB.</v>
          </cell>
          <cell r="E111" t="str">
            <v>40</v>
          </cell>
          <cell r="F111" t="str">
            <v>6"</v>
          </cell>
          <cell r="G111">
            <v>6</v>
          </cell>
          <cell r="H111" t="str">
            <v>UN</v>
          </cell>
        </row>
        <row r="112">
          <cell r="B112" t="str">
            <v>A2A1</v>
          </cell>
          <cell r="C112" t="str">
            <v>SE1</v>
          </cell>
          <cell r="D112" t="str">
            <v>SWAGE ECCENTRIC, LEB-SEP, ASTM A234-WPB. SEE STANDARD STM 3201.</v>
          </cell>
          <cell r="E112" t="str">
            <v>40</v>
          </cell>
          <cell r="F112" t="str">
            <v>3"</v>
          </cell>
          <cell r="G112">
            <v>0</v>
          </cell>
          <cell r="H112" t="str">
            <v>UN</v>
          </cell>
        </row>
        <row r="113">
          <cell r="B113" t="str">
            <v>A1A1</v>
          </cell>
          <cell r="C113" t="str">
            <v>SOL</v>
          </cell>
          <cell r="D113" t="str">
            <v>SOCKOLET, 3000#, SW, ASTM A105.</v>
          </cell>
          <cell r="F113" t="str">
            <v>2"</v>
          </cell>
          <cell r="G113">
            <v>1</v>
          </cell>
          <cell r="H113" t="str">
            <v>UN</v>
          </cell>
        </row>
        <row r="114">
          <cell r="B114" t="str">
            <v>A1A1</v>
          </cell>
          <cell r="C114" t="str">
            <v>SOL</v>
          </cell>
          <cell r="D114" t="str">
            <v>SOCKOLET, 3000#, SW, ASTM A105. HEADER 6"-12".</v>
          </cell>
          <cell r="F114" t="str">
            <v>3/4"</v>
          </cell>
          <cell r="G114">
            <v>7</v>
          </cell>
          <cell r="H114" t="str">
            <v>UN</v>
          </cell>
        </row>
        <row r="115">
          <cell r="B115" t="str">
            <v>A1A1</v>
          </cell>
          <cell r="C115" t="str">
            <v>SOL</v>
          </cell>
          <cell r="D115" t="str">
            <v>SOCKOLET, C.S., 3000#, SW, ASTM A105. HEADER 3"-4".</v>
          </cell>
          <cell r="F115" t="str">
            <v>3/4"</v>
          </cell>
          <cell r="G115">
            <v>4</v>
          </cell>
          <cell r="H115" t="str">
            <v>UN</v>
          </cell>
        </row>
        <row r="116">
          <cell r="B116" t="str">
            <v>A1A1</v>
          </cell>
          <cell r="C116" t="str">
            <v>SOL</v>
          </cell>
          <cell r="D116" t="str">
            <v>SOCKOLET, C.S., 3000#, SW, ASTM A105. HEADER 3"-4".</v>
          </cell>
          <cell r="F116" t="str">
            <v>3/4"</v>
          </cell>
          <cell r="G116">
            <v>4</v>
          </cell>
          <cell r="H116" t="str">
            <v>UN</v>
          </cell>
        </row>
        <row r="117">
          <cell r="B117" t="str">
            <v>A2A1</v>
          </cell>
          <cell r="C117" t="str">
            <v>SOL</v>
          </cell>
          <cell r="D117" t="str">
            <v>SOCKOLET, C.S., 3000#, SW, ASTM A105. HEADER 3"-4".</v>
          </cell>
          <cell r="F117" t="str">
            <v>3/4"</v>
          </cell>
          <cell r="G117">
            <v>4</v>
          </cell>
          <cell r="H117" t="str">
            <v>UN</v>
          </cell>
        </row>
        <row r="118">
          <cell r="B118" t="str">
            <v>A2A1</v>
          </cell>
          <cell r="C118" t="str">
            <v>SOL</v>
          </cell>
          <cell r="D118" t="str">
            <v>SOCKOLET, C.S., 3000#, SW, ASTM A105.</v>
          </cell>
          <cell r="F118" t="str">
            <v>1 1/2"</v>
          </cell>
          <cell r="G118">
            <v>1</v>
          </cell>
          <cell r="H118" t="str">
            <v>UN</v>
          </cell>
        </row>
        <row r="119">
          <cell r="B119" t="str">
            <v>A2A1</v>
          </cell>
          <cell r="C119" t="str">
            <v>SOL</v>
          </cell>
          <cell r="D119" t="str">
            <v>SOCKOLET, C.S., 3000#, SW, ASTM A105.</v>
          </cell>
          <cell r="F119" t="str">
            <v>2"</v>
          </cell>
          <cell r="G119">
            <v>1</v>
          </cell>
          <cell r="H119" t="str">
            <v>UN</v>
          </cell>
        </row>
        <row r="120">
          <cell r="B120" t="str">
            <v>A2A1</v>
          </cell>
          <cell r="C120" t="str">
            <v>SOL</v>
          </cell>
          <cell r="D120" t="str">
            <v>SOCKOLET, C.S., 3000#, SW, ASTM A105. HEADER 3"-4".</v>
          </cell>
          <cell r="F120" t="str">
            <v>3/4"</v>
          </cell>
          <cell r="G120">
            <v>15</v>
          </cell>
          <cell r="H120" t="str">
            <v>UN</v>
          </cell>
        </row>
        <row r="121">
          <cell r="B121" t="str">
            <v>A2A1</v>
          </cell>
          <cell r="C121" t="str">
            <v>SOL</v>
          </cell>
          <cell r="D121" t="str">
            <v>SOCKOLET, C.S., 3000#, SW, ASTM A105. HEADER 3"-4".</v>
          </cell>
          <cell r="F121" t="str">
            <v>3/4"</v>
          </cell>
          <cell r="G121">
            <v>6</v>
          </cell>
          <cell r="H121" t="str">
            <v>UN</v>
          </cell>
        </row>
        <row r="122">
          <cell r="B122" t="str">
            <v>A1A1</v>
          </cell>
          <cell r="C122" t="str">
            <v>SPE</v>
          </cell>
          <cell r="D122" t="str">
            <v>FIGURE 8, C.S., 150#, FROM PLATE A 285 Gr.C. (SMOOTH FINISH FACE).</v>
          </cell>
          <cell r="F122" t="str">
            <v>2"</v>
          </cell>
          <cell r="G122">
            <v>0</v>
          </cell>
          <cell r="H122" t="str">
            <v>UN</v>
          </cell>
        </row>
        <row r="123">
          <cell r="B123" t="str">
            <v>A1A1</v>
          </cell>
          <cell r="C123" t="str">
            <v>SPE</v>
          </cell>
          <cell r="D123" t="str">
            <v>FIGURE 8, C.S., 150#, FROM PLATE A 285 Gr.C. (SMOOTH FINISH FACE).</v>
          </cell>
          <cell r="F123" t="str">
            <v>3"</v>
          </cell>
          <cell r="G123">
            <v>1</v>
          </cell>
          <cell r="H123" t="str">
            <v>UN</v>
          </cell>
        </row>
        <row r="124">
          <cell r="B124" t="str">
            <v>A1A1</v>
          </cell>
          <cell r="C124" t="str">
            <v>SPE</v>
          </cell>
          <cell r="D124" t="str">
            <v>FIGURE 8, C.S., 150#, FROM PLATE A 285 Gr.C. (SMOOTH FINISH FACE).</v>
          </cell>
          <cell r="F124" t="str">
            <v>4"</v>
          </cell>
          <cell r="G124">
            <v>6</v>
          </cell>
          <cell r="H124" t="str">
            <v>UN</v>
          </cell>
        </row>
        <row r="125">
          <cell r="B125" t="str">
            <v>A1A1</v>
          </cell>
          <cell r="C125" t="str">
            <v>SPE</v>
          </cell>
          <cell r="D125" t="str">
            <v>FIGURE 8, C.S., 150#, FROM PLATE A 285 Gr.C. (SMOOTH FINISH FACE).</v>
          </cell>
          <cell r="F125" t="str">
            <v>6"</v>
          </cell>
          <cell r="G125">
            <v>5</v>
          </cell>
          <cell r="H125" t="str">
            <v>UN</v>
          </cell>
        </row>
        <row r="126">
          <cell r="B126" t="str">
            <v>A2A1</v>
          </cell>
          <cell r="C126" t="str">
            <v>SPE</v>
          </cell>
          <cell r="D126" t="str">
            <v>FIGURE 8, C.S., 300#, FROM PLATE A 285 Gr.C. (SMOOTH FINISH FACE).</v>
          </cell>
          <cell r="F126" t="str">
            <v>3"</v>
          </cell>
          <cell r="G126">
            <v>8</v>
          </cell>
          <cell r="H126" t="str">
            <v>UN</v>
          </cell>
        </row>
        <row r="127">
          <cell r="B127" t="str">
            <v>A2A1</v>
          </cell>
          <cell r="C127" t="str">
            <v>SPE</v>
          </cell>
          <cell r="D127" t="str">
            <v>FIGURE 8, C.S., 300#, FROM PLATE A 285 Gr.C. (SMOOTH FINISH FACE).</v>
          </cell>
          <cell r="F127" t="str">
            <v>6"</v>
          </cell>
          <cell r="G127">
            <v>1</v>
          </cell>
          <cell r="H127" t="str">
            <v>UN</v>
          </cell>
        </row>
        <row r="128">
          <cell r="B128" t="str">
            <v>A1A1</v>
          </cell>
          <cell r="C128" t="str">
            <v>STR</v>
          </cell>
          <cell r="D128" t="str">
            <v>TEMPORARY STRAINER, 150#, RF, SS304, 14 GA.</v>
          </cell>
          <cell r="F128" t="str">
            <v>6"</v>
          </cell>
          <cell r="G128">
            <v>0</v>
          </cell>
          <cell r="H128" t="str">
            <v>UN</v>
          </cell>
        </row>
        <row r="129">
          <cell r="B129" t="str">
            <v>A1A1</v>
          </cell>
          <cell r="C129" t="str">
            <v>STU</v>
          </cell>
          <cell r="D129" t="str">
            <v>STUD BOLTS, ASTM A193-B7, WITH 2 NUTS A194-GR.2H.</v>
          </cell>
          <cell r="F129" t="str">
            <v>3/4"</v>
          </cell>
          <cell r="G129">
            <v>200</v>
          </cell>
          <cell r="H129" t="str">
            <v>UN</v>
          </cell>
        </row>
        <row r="130">
          <cell r="B130" t="str">
            <v>A1A1</v>
          </cell>
          <cell r="C130" t="str">
            <v>STU</v>
          </cell>
          <cell r="D130" t="str">
            <v>STUD BOLTS, ASTM A193-B7, WITH 2 NUTS A194-GR.2H.</v>
          </cell>
          <cell r="F130" t="str">
            <v>3/4"</v>
          </cell>
          <cell r="G130">
            <v>20</v>
          </cell>
          <cell r="H130" t="str">
            <v>UN</v>
          </cell>
        </row>
        <row r="131">
          <cell r="B131" t="str">
            <v>A1A1</v>
          </cell>
          <cell r="C131" t="str">
            <v>STU</v>
          </cell>
          <cell r="D131" t="str">
            <v>STUD BOLTS, ASTM A193-B7, WITH 2 NUTS A194-GR.2H.</v>
          </cell>
          <cell r="F131" t="str">
            <v>3/4"</v>
          </cell>
          <cell r="G131">
            <v>24</v>
          </cell>
          <cell r="H131" t="str">
            <v>UN</v>
          </cell>
        </row>
        <row r="132">
          <cell r="B132" t="str">
            <v>A1A1</v>
          </cell>
          <cell r="C132" t="str">
            <v>STU</v>
          </cell>
          <cell r="D132" t="str">
            <v>STUD BOLTS, ASTM A193-B7, WITH 2 NUTS A194-GR.2H.</v>
          </cell>
          <cell r="F132" t="str">
            <v>5/8"</v>
          </cell>
          <cell r="G132">
            <v>100</v>
          </cell>
          <cell r="H132" t="str">
            <v>UN</v>
          </cell>
        </row>
        <row r="133">
          <cell r="B133" t="str">
            <v>A1A1</v>
          </cell>
          <cell r="C133" t="str">
            <v>STU</v>
          </cell>
          <cell r="D133" t="str">
            <v>STUD BOLTS, ASTM A193-B7, WITH 2 NUTS A194-GR.2H.</v>
          </cell>
          <cell r="F133" t="str">
            <v>5/8"</v>
          </cell>
          <cell r="G133">
            <v>4</v>
          </cell>
          <cell r="H133" t="str">
            <v>UN</v>
          </cell>
        </row>
        <row r="134">
          <cell r="B134" t="str">
            <v>A1A1</v>
          </cell>
          <cell r="C134" t="str">
            <v>STU</v>
          </cell>
          <cell r="D134" t="str">
            <v>STUD BOLTS, ASTM A193-B7, WITH 2 NUTS A194-GR.2H.</v>
          </cell>
          <cell r="F134" t="str">
            <v>5/8"</v>
          </cell>
          <cell r="G134">
            <v>40</v>
          </cell>
          <cell r="H134" t="str">
            <v>UN</v>
          </cell>
        </row>
        <row r="135">
          <cell r="B135" t="str">
            <v>A2A1</v>
          </cell>
          <cell r="C135" t="str">
            <v>STU</v>
          </cell>
          <cell r="D135" t="str">
            <v>STUD BOLTS, ASTM A193-B7, WITH 2 NUTS A194-GR.2H.</v>
          </cell>
          <cell r="F135" t="str">
            <v>3/4"</v>
          </cell>
          <cell r="G135">
            <v>184</v>
          </cell>
          <cell r="H135" t="str">
            <v>UN</v>
          </cell>
        </row>
        <row r="136">
          <cell r="B136" t="str">
            <v>A2A1</v>
          </cell>
          <cell r="C136" t="str">
            <v>STU</v>
          </cell>
          <cell r="D136" t="str">
            <v>STUD BOLTS, ASTM A193-B7, WITH 2 NUTS A194-GR.2H.</v>
          </cell>
          <cell r="F136" t="str">
            <v>3/4"</v>
          </cell>
          <cell r="G136">
            <v>80</v>
          </cell>
          <cell r="H136" t="str">
            <v>UN</v>
          </cell>
        </row>
        <row r="137">
          <cell r="B137" t="str">
            <v>A2A1</v>
          </cell>
          <cell r="C137" t="str">
            <v>STU</v>
          </cell>
          <cell r="D137" t="str">
            <v>STUD BOLTS, ASTM A193-B7, WITH 2 NUTS A194-GR.2H.</v>
          </cell>
          <cell r="F137" t="str">
            <v>3/4"</v>
          </cell>
          <cell r="G137">
            <v>60</v>
          </cell>
          <cell r="H137" t="str">
            <v>UN</v>
          </cell>
        </row>
        <row r="138">
          <cell r="B138" t="str">
            <v>A2A1</v>
          </cell>
          <cell r="C138" t="str">
            <v>STU</v>
          </cell>
          <cell r="D138" t="str">
            <v>STUD BOLTS, ASTM A193-B7, WITH 2 NUTS A194-GR.2H.</v>
          </cell>
          <cell r="F138" t="str">
            <v>3/4"</v>
          </cell>
          <cell r="G138">
            <v>8</v>
          </cell>
          <cell r="H138" t="str">
            <v>UN</v>
          </cell>
        </row>
        <row r="139">
          <cell r="B139" t="str">
            <v>A2A1</v>
          </cell>
          <cell r="C139" t="str">
            <v>STU</v>
          </cell>
          <cell r="D139" t="str">
            <v>STUD BOLTS, ASTM A193-B7, WITH 2 NUTS A194-GR.2H.</v>
          </cell>
          <cell r="F139" t="str">
            <v>3/4"</v>
          </cell>
          <cell r="G139">
            <v>8</v>
          </cell>
          <cell r="H139" t="str">
            <v>UN</v>
          </cell>
        </row>
        <row r="140">
          <cell r="B140" t="str">
            <v>A2A1</v>
          </cell>
          <cell r="C140" t="str">
            <v>STU</v>
          </cell>
          <cell r="D140" t="str">
            <v>STUD BOLTS, ASTM A193-B7, WITH 2 NUTS A194-GR.2H.</v>
          </cell>
          <cell r="F140" t="str">
            <v>3/4"</v>
          </cell>
          <cell r="G140">
            <v>12</v>
          </cell>
          <cell r="H140" t="str">
            <v>UN</v>
          </cell>
        </row>
        <row r="141">
          <cell r="B141" t="str">
            <v>A2A1</v>
          </cell>
          <cell r="C141" t="str">
            <v>STU</v>
          </cell>
          <cell r="D141" t="str">
            <v>STUD BOLTS, ASTM A193-B7, WITH 2 NUTS A194-GR.2H.</v>
          </cell>
          <cell r="F141" t="str">
            <v>5/8"</v>
          </cell>
          <cell r="G141">
            <v>0</v>
          </cell>
          <cell r="H141" t="str">
            <v>UN</v>
          </cell>
        </row>
        <row r="142">
          <cell r="B142" t="str">
            <v>A1A1</v>
          </cell>
          <cell r="C142" t="str">
            <v>TEE</v>
          </cell>
          <cell r="D142" t="str">
            <v>TEE, C.S.,  BW, ASTM A234-WPB.</v>
          </cell>
          <cell r="E142" t="str">
            <v>40</v>
          </cell>
          <cell r="F142" t="str">
            <v>6"</v>
          </cell>
          <cell r="G142">
            <v>1</v>
          </cell>
          <cell r="H142" t="str">
            <v>UN</v>
          </cell>
        </row>
        <row r="143">
          <cell r="B143" t="str">
            <v>A1A1</v>
          </cell>
          <cell r="C143" t="str">
            <v>TEE</v>
          </cell>
          <cell r="D143" t="str">
            <v>TEE, C.S., 3000#, SW, ASTM A105.</v>
          </cell>
          <cell r="F143" t="str">
            <v>2"</v>
          </cell>
          <cell r="G143">
            <v>0</v>
          </cell>
          <cell r="H143" t="str">
            <v>UN</v>
          </cell>
        </row>
        <row r="144">
          <cell r="B144" t="str">
            <v>A1A1</v>
          </cell>
          <cell r="C144" t="str">
            <v>TEE</v>
          </cell>
          <cell r="D144" t="str">
            <v>TEE, C.S., 3000#, SW, ASTM A105.</v>
          </cell>
          <cell r="F144" t="str">
            <v>3/4"</v>
          </cell>
          <cell r="G144">
            <v>1</v>
          </cell>
          <cell r="H144" t="str">
            <v>UN</v>
          </cell>
        </row>
        <row r="145">
          <cell r="B145" t="str">
            <v>A1A1</v>
          </cell>
          <cell r="C145" t="str">
            <v>TEE</v>
          </cell>
          <cell r="D145" t="str">
            <v>TEE, C.S.,  BW, ASTM A234-WPB.</v>
          </cell>
          <cell r="E145" t="str">
            <v>40</v>
          </cell>
          <cell r="F145" t="str">
            <v>4"</v>
          </cell>
          <cell r="G145">
            <v>4</v>
          </cell>
          <cell r="H145" t="str">
            <v>UN</v>
          </cell>
        </row>
        <row r="146">
          <cell r="B146" t="str">
            <v>A1A1</v>
          </cell>
          <cell r="C146" t="str">
            <v>TEE</v>
          </cell>
          <cell r="D146" t="str">
            <v>TEE, C.S.,  BW, ASTM A234-WPB.</v>
          </cell>
          <cell r="E146" t="str">
            <v>40</v>
          </cell>
          <cell r="F146" t="str">
            <v>6"</v>
          </cell>
          <cell r="G146">
            <v>8</v>
          </cell>
          <cell r="H146" t="str">
            <v>UN</v>
          </cell>
        </row>
        <row r="147">
          <cell r="B147" t="str">
            <v>A1A1</v>
          </cell>
          <cell r="C147" t="str">
            <v>TEE</v>
          </cell>
          <cell r="D147" t="str">
            <v>TEE, C.S., 3000#, SW, ASTM A105.</v>
          </cell>
          <cell r="F147" t="str">
            <v>1"</v>
          </cell>
          <cell r="G147">
            <v>1</v>
          </cell>
          <cell r="H147" t="str">
            <v>UN</v>
          </cell>
        </row>
        <row r="148">
          <cell r="B148" t="str">
            <v>A1A1</v>
          </cell>
          <cell r="C148" t="str">
            <v>TEE</v>
          </cell>
          <cell r="D148" t="str">
            <v>TEE, C.S., 3000#, SW, ASTM A105.</v>
          </cell>
          <cell r="F148" t="str">
            <v>3/4"</v>
          </cell>
          <cell r="G148">
            <v>2</v>
          </cell>
          <cell r="H148" t="str">
            <v>UN</v>
          </cell>
        </row>
        <row r="149">
          <cell r="B149" t="str">
            <v>A2A1</v>
          </cell>
          <cell r="C149" t="str">
            <v>TEE</v>
          </cell>
          <cell r="D149" t="str">
            <v>TEE, C.S.,  BW, ASTM A234-WPB.</v>
          </cell>
          <cell r="E149" t="str">
            <v>40</v>
          </cell>
          <cell r="F149" t="str">
            <v>3"</v>
          </cell>
          <cell r="G149">
            <v>1</v>
          </cell>
          <cell r="H149" t="str">
            <v>UN</v>
          </cell>
        </row>
        <row r="150">
          <cell r="B150" t="str">
            <v>A2A1</v>
          </cell>
          <cell r="C150" t="str">
            <v>TEE</v>
          </cell>
          <cell r="D150" t="str">
            <v>TEE, C.S.,  BW, ASTM A234-WPB.</v>
          </cell>
          <cell r="E150" t="str">
            <v>40</v>
          </cell>
          <cell r="F150" t="str">
            <v>4"</v>
          </cell>
          <cell r="G150">
            <v>1</v>
          </cell>
          <cell r="H150" t="str">
            <v>UN</v>
          </cell>
        </row>
        <row r="151">
          <cell r="B151" t="str">
            <v>A2A1</v>
          </cell>
          <cell r="C151" t="str">
            <v>TEE</v>
          </cell>
          <cell r="D151" t="str">
            <v>TEE, C.S., 3000#, SW, ASTM A105.</v>
          </cell>
          <cell r="F151" t="str">
            <v>3/4"</v>
          </cell>
          <cell r="G151">
            <v>1</v>
          </cell>
          <cell r="H151" t="str">
            <v>UN</v>
          </cell>
        </row>
        <row r="152">
          <cell r="B152" t="str">
            <v>A1A1</v>
          </cell>
          <cell r="C152" t="str">
            <v>THT</v>
          </cell>
          <cell r="D152" t="str">
            <v>HOSE CONNECTOR BY BW CONNECTION.</v>
          </cell>
          <cell r="F152" t="str">
            <v>4"</v>
          </cell>
          <cell r="G152">
            <v>0</v>
          </cell>
          <cell r="H152" t="str">
            <v>UN</v>
          </cell>
        </row>
        <row r="153">
          <cell r="B153" t="str">
            <v>A1A1</v>
          </cell>
          <cell r="C153" t="str">
            <v>WOL</v>
          </cell>
          <cell r="D153" t="str">
            <v>WELDOLET, C.S., BW, ASTM A105.</v>
          </cell>
          <cell r="E153" t="str">
            <v>40</v>
          </cell>
          <cell r="F153" t="str">
            <v>3"</v>
          </cell>
          <cell r="G153">
            <v>1</v>
          </cell>
          <cell r="H153" t="str">
            <v>UN</v>
          </cell>
        </row>
        <row r="154">
          <cell r="B154" t="str">
            <v>A1A1</v>
          </cell>
          <cell r="C154" t="str">
            <v>WOL</v>
          </cell>
          <cell r="D154" t="str">
            <v>WELDOLET, C.S., BW, ASTM A105.</v>
          </cell>
          <cell r="E154" t="str">
            <v>40</v>
          </cell>
          <cell r="F154" t="str">
            <v>6"</v>
          </cell>
          <cell r="G154">
            <v>0</v>
          </cell>
          <cell r="H154" t="str">
            <v>UN</v>
          </cell>
        </row>
        <row r="155">
          <cell r="B155" t="str">
            <v>A1A1</v>
          </cell>
          <cell r="C155" t="str">
            <v>WOL</v>
          </cell>
          <cell r="D155" t="str">
            <v>WELDOLET, C.S., BW, ASTM A105.</v>
          </cell>
          <cell r="E155" t="str">
            <v>40</v>
          </cell>
          <cell r="F155" t="str">
            <v>6"</v>
          </cell>
          <cell r="G155">
            <v>1</v>
          </cell>
          <cell r="H155" t="str">
            <v>UN</v>
          </cell>
        </row>
        <row r="156">
          <cell r="B156" t="str">
            <v>A1A1</v>
          </cell>
          <cell r="C156" t="str">
            <v>WOL</v>
          </cell>
          <cell r="D156" t="str">
            <v>WELDOLET, C.S., BW, ASTM A105.</v>
          </cell>
          <cell r="E156" t="str">
            <v>40</v>
          </cell>
          <cell r="F156" t="str">
            <v>6"</v>
          </cell>
          <cell r="G156">
            <v>1</v>
          </cell>
          <cell r="H156" t="str">
            <v>UN</v>
          </cell>
        </row>
        <row r="157">
          <cell r="B157" t="str">
            <v>A1A1</v>
          </cell>
          <cell r="C157" t="str">
            <v>WOL</v>
          </cell>
          <cell r="D157" t="str">
            <v>WELDOLET, C.S., BW, ASTM A105. HEADER 12"-14".</v>
          </cell>
          <cell r="E157" t="str">
            <v>40</v>
          </cell>
          <cell r="F157" t="str">
            <v>4"</v>
          </cell>
          <cell r="G157">
            <v>5</v>
          </cell>
          <cell r="H157" t="str">
            <v>UN</v>
          </cell>
        </row>
        <row r="158">
          <cell r="B158" t="str">
            <v>A2A1</v>
          </cell>
          <cell r="C158" t="str">
            <v>WOL</v>
          </cell>
          <cell r="D158" t="str">
            <v>WELDOLET, C.S., BW, ASTM A105.</v>
          </cell>
          <cell r="E158" t="str">
            <v>40</v>
          </cell>
          <cell r="F158" t="str">
            <v>3"</v>
          </cell>
          <cell r="G158">
            <v>1</v>
          </cell>
          <cell r="H158" t="str">
            <v>UN</v>
          </cell>
        </row>
        <row r="159">
          <cell r="B159" t="str">
            <v>A1A1</v>
          </cell>
          <cell r="C159" t="str">
            <v>WP1</v>
          </cell>
          <cell r="D159" t="str">
            <v>WELDING NECK  FLANGE, C.S., 150#, RFSF, ASTM A105.</v>
          </cell>
          <cell r="E159" t="str">
            <v>40</v>
          </cell>
          <cell r="F159" t="str">
            <v>3"</v>
          </cell>
          <cell r="G159">
            <v>8</v>
          </cell>
          <cell r="H159" t="str">
            <v>UN</v>
          </cell>
        </row>
        <row r="160">
          <cell r="B160" t="str">
            <v>A1A1</v>
          </cell>
          <cell r="C160" t="str">
            <v>WP1</v>
          </cell>
          <cell r="D160" t="str">
            <v>WELDING NECK  FLANGE, C.S., 150#, RFSF, ASTM A105.</v>
          </cell>
          <cell r="E160" t="str">
            <v>40</v>
          </cell>
          <cell r="F160" t="str">
            <v>4"</v>
          </cell>
          <cell r="G160">
            <v>14</v>
          </cell>
          <cell r="H160" t="str">
            <v>UN</v>
          </cell>
        </row>
        <row r="161">
          <cell r="B161" t="str">
            <v>A1A1</v>
          </cell>
          <cell r="C161" t="str">
            <v>WP1</v>
          </cell>
          <cell r="D161" t="str">
            <v>WELDING NECK  FLANGE, C.S., 150#, RFSF, ASTM A105.</v>
          </cell>
          <cell r="E161" t="str">
            <v>40</v>
          </cell>
          <cell r="F161" t="str">
            <v>6"</v>
          </cell>
          <cell r="G161">
            <v>38</v>
          </cell>
          <cell r="H161" t="str">
            <v>UN</v>
          </cell>
        </row>
        <row r="162">
          <cell r="B162" t="str">
            <v>A1A1</v>
          </cell>
          <cell r="C162" t="str">
            <v>WP3</v>
          </cell>
          <cell r="D162" t="str">
            <v>WELDING NECK  FLANGE, C.S., 300#, RFSF, ASTM A105.</v>
          </cell>
          <cell r="E162" t="str">
            <v>40</v>
          </cell>
          <cell r="F162" t="str">
            <v>6"</v>
          </cell>
          <cell r="G162">
            <v>1</v>
          </cell>
          <cell r="H162" t="str">
            <v>UN</v>
          </cell>
        </row>
        <row r="163">
          <cell r="B163" t="str">
            <v>A2A1</v>
          </cell>
          <cell r="C163" t="str">
            <v>WP3</v>
          </cell>
          <cell r="D163" t="str">
            <v>WELDING NECK  FLANGE, C.S., 300#, RFSF, ASTM A105.</v>
          </cell>
          <cell r="E163" t="str">
            <v>40</v>
          </cell>
          <cell r="F163" t="str">
            <v>2 1/2"</v>
          </cell>
          <cell r="G163">
            <v>3</v>
          </cell>
          <cell r="H163" t="str">
            <v>UN</v>
          </cell>
        </row>
        <row r="164">
          <cell r="B164" t="str">
            <v>A2A1</v>
          </cell>
          <cell r="C164" t="str">
            <v>WP3</v>
          </cell>
          <cell r="D164" t="str">
            <v>WELDING NECK  FLANGE, C.S., 300#, RFSF, ASTM A105.</v>
          </cell>
          <cell r="E164" t="str">
            <v>40</v>
          </cell>
          <cell r="F164" t="str">
            <v>3"</v>
          </cell>
          <cell r="G164">
            <v>31</v>
          </cell>
          <cell r="H164" t="str">
            <v>UN</v>
          </cell>
        </row>
        <row r="165">
          <cell r="B165" t="str">
            <v>A2A1</v>
          </cell>
          <cell r="C165" t="str">
            <v>WP3</v>
          </cell>
          <cell r="D165" t="str">
            <v>WELDING NECK  FLANGE, C.S., 300#, RFSF, ASTM A105.</v>
          </cell>
          <cell r="E165" t="str">
            <v>40</v>
          </cell>
          <cell r="F165" t="str">
            <v>4"</v>
          </cell>
          <cell r="G165">
            <v>9</v>
          </cell>
          <cell r="H165" t="str">
            <v>UN</v>
          </cell>
        </row>
        <row r="166">
          <cell r="B166" t="str">
            <v>A2A1</v>
          </cell>
          <cell r="C166" t="str">
            <v>WP3</v>
          </cell>
          <cell r="D166" t="str">
            <v>WELDING NECK  FLANGE, C.S., 300#, RFSF, ASTM A105.</v>
          </cell>
          <cell r="E166" t="str">
            <v>40</v>
          </cell>
          <cell r="F166" t="str">
            <v>6"</v>
          </cell>
          <cell r="G166">
            <v>5</v>
          </cell>
          <cell r="H166" t="str">
            <v>UN</v>
          </cell>
        </row>
        <row r="167">
          <cell r="B167" t="str">
            <v>A1A1</v>
          </cell>
          <cell r="C167" t="str">
            <v>YST</v>
          </cell>
          <cell r="D167" t="str">
            <v>"Y" STRAINER TYPE, 150#, RFSF, ASTM A216-WCB, AISI 304 WIRE SCREEN, 60 MESH.</v>
          </cell>
          <cell r="F167" t="str">
            <v>4"</v>
          </cell>
          <cell r="G167">
            <v>1</v>
          </cell>
          <cell r="H167" t="str">
            <v>UN</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166"/>
  <sheetViews>
    <sheetView showGridLines="0" tabSelected="1" view="pageBreakPreview" zoomScale="70" zoomScaleNormal="100" zoomScaleSheetLayoutView="70" zoomScalePageLayoutView="87" workbookViewId="0">
      <selection activeCell="S148" sqref="S148"/>
    </sheetView>
  </sheetViews>
  <sheetFormatPr baseColWidth="10" defaultColWidth="11.42578125" defaultRowHeight="16.5"/>
  <cols>
    <col min="1" max="2" width="3.42578125" style="1" customWidth="1"/>
    <col min="3" max="3" width="6" style="1" customWidth="1"/>
    <col min="4" max="4" width="17.42578125" style="1" customWidth="1"/>
    <col min="5" max="5" width="16.140625" style="2" customWidth="1"/>
    <col min="6" max="6" width="17.5703125" style="1" customWidth="1"/>
    <col min="7" max="7" width="73.28515625" style="1" customWidth="1"/>
    <col min="8" max="8" width="8.7109375" style="1" customWidth="1"/>
    <col min="9" max="9" width="18.85546875" style="1" customWidth="1"/>
    <col min="10" max="10" width="23.85546875" style="1" customWidth="1"/>
    <col min="11" max="11" width="30" style="1" customWidth="1"/>
    <col min="12" max="12" width="3.28515625" style="1" customWidth="1"/>
    <col min="13" max="13" width="2.7109375" style="1" customWidth="1"/>
    <col min="14" max="16384" width="11.42578125" style="1"/>
  </cols>
  <sheetData>
    <row r="1" spans="1:13" ht="17.25" thickBot="1">
      <c r="A1" s="5"/>
      <c r="B1" s="5"/>
      <c r="C1" s="5"/>
      <c r="D1" s="5"/>
      <c r="E1" s="6"/>
      <c r="F1" s="5"/>
      <c r="G1" s="5"/>
      <c r="H1" s="5"/>
      <c r="I1" s="5"/>
      <c r="J1" s="5"/>
      <c r="K1" s="5"/>
      <c r="L1" s="5"/>
      <c r="M1" s="5"/>
    </row>
    <row r="2" spans="1:13" ht="17.25" thickTop="1">
      <c r="A2" s="5"/>
      <c r="B2" s="7"/>
      <c r="C2" s="222"/>
      <c r="D2" s="222"/>
      <c r="E2" s="223"/>
      <c r="F2" s="222"/>
      <c r="G2" s="222"/>
      <c r="H2" s="222"/>
      <c r="I2" s="222"/>
      <c r="J2" s="222"/>
      <c r="K2" s="222"/>
      <c r="L2" s="8"/>
      <c r="M2" s="5"/>
    </row>
    <row r="3" spans="1:13" ht="30" customHeight="1">
      <c r="A3" s="5"/>
      <c r="B3" s="9"/>
      <c r="C3" s="247" t="s">
        <v>0</v>
      </c>
      <c r="D3" s="247"/>
      <c r="E3" s="247"/>
      <c r="F3" s="247"/>
      <c r="G3" s="132"/>
      <c r="H3" s="132"/>
      <c r="I3" s="132"/>
      <c r="J3" s="132"/>
      <c r="K3" s="132"/>
      <c r="L3" s="10"/>
      <c r="M3" s="5"/>
    </row>
    <row r="4" spans="1:13">
      <c r="A4" s="5"/>
      <c r="B4" s="9"/>
      <c r="C4" s="215" t="s">
        <v>1</v>
      </c>
      <c r="D4" s="214" t="s">
        <v>2</v>
      </c>
      <c r="E4" s="215" t="s">
        <v>3</v>
      </c>
      <c r="F4" s="214">
        <v>1</v>
      </c>
      <c r="G4" s="132"/>
      <c r="H4" s="132"/>
      <c r="I4" s="132"/>
      <c r="J4" s="132"/>
      <c r="K4" s="132"/>
      <c r="L4" s="10"/>
      <c r="M4" s="5"/>
    </row>
    <row r="5" spans="1:13">
      <c r="A5" s="5"/>
      <c r="B5" s="9"/>
      <c r="C5" s="256" t="s">
        <v>4</v>
      </c>
      <c r="D5" s="257"/>
      <c r="E5" s="257"/>
      <c r="F5" s="257"/>
      <c r="G5" s="257"/>
      <c r="H5" s="257"/>
      <c r="I5" s="257"/>
      <c r="J5" s="257"/>
      <c r="K5" s="258"/>
      <c r="L5" s="10"/>
      <c r="M5" s="5"/>
    </row>
    <row r="6" spans="1:13">
      <c r="A6" s="5"/>
      <c r="B6" s="9"/>
      <c r="C6" s="248" t="s">
        <v>5</v>
      </c>
      <c r="D6" s="249"/>
      <c r="E6" s="249"/>
      <c r="F6" s="249"/>
      <c r="G6" s="249"/>
      <c r="H6" s="249"/>
      <c r="I6" s="249"/>
      <c r="J6" s="249"/>
      <c r="K6" s="250"/>
      <c r="L6" s="10"/>
      <c r="M6" s="5"/>
    </row>
    <row r="7" spans="1:13" s="21" customFormat="1">
      <c r="A7" s="19"/>
      <c r="B7" s="20"/>
      <c r="C7" s="266" t="s">
        <v>6</v>
      </c>
      <c r="D7" s="266"/>
      <c r="E7" s="266"/>
      <c r="F7" s="266"/>
      <c r="G7" s="266"/>
      <c r="H7" s="266"/>
      <c r="I7" s="266"/>
      <c r="J7" s="266"/>
      <c r="K7" s="266"/>
      <c r="L7" s="22"/>
      <c r="M7" s="19"/>
    </row>
    <row r="8" spans="1:13" ht="43.5" customHeight="1">
      <c r="A8" s="5"/>
      <c r="B8" s="9"/>
      <c r="C8" s="266"/>
      <c r="D8" s="266"/>
      <c r="E8" s="266"/>
      <c r="F8" s="266"/>
      <c r="G8" s="266"/>
      <c r="H8" s="266"/>
      <c r="I8" s="266"/>
      <c r="J8" s="266"/>
      <c r="K8" s="266"/>
      <c r="L8" s="10"/>
      <c r="M8" s="5"/>
    </row>
    <row r="9" spans="1:13" ht="34.5" customHeight="1">
      <c r="A9" s="5"/>
      <c r="B9" s="9"/>
      <c r="C9" s="267" t="s">
        <v>7</v>
      </c>
      <c r="D9" s="268"/>
      <c r="E9" s="268"/>
      <c r="F9" s="268"/>
      <c r="G9" s="268"/>
      <c r="H9" s="268"/>
      <c r="I9" s="268"/>
      <c r="J9" s="268"/>
      <c r="K9" s="269"/>
      <c r="L9" s="10"/>
      <c r="M9" s="5"/>
    </row>
    <row r="10" spans="1:13" ht="30" customHeight="1" thickBot="1">
      <c r="A10" s="5"/>
      <c r="B10" s="9"/>
      <c r="C10" s="232"/>
      <c r="D10" s="233"/>
      <c r="E10" s="233"/>
      <c r="F10" s="233"/>
      <c r="G10" s="233"/>
      <c r="H10" s="233"/>
      <c r="I10" s="233"/>
      <c r="J10" s="233"/>
      <c r="K10" s="234"/>
      <c r="L10" s="10"/>
      <c r="M10" s="5"/>
    </row>
    <row r="11" spans="1:13" ht="30" customHeight="1">
      <c r="A11" s="5"/>
      <c r="B11" s="9"/>
      <c r="C11" s="263" t="s">
        <v>8</v>
      </c>
      <c r="D11" s="254" t="s">
        <v>9</v>
      </c>
      <c r="E11" s="265" t="s">
        <v>10</v>
      </c>
      <c r="F11" s="265"/>
      <c r="G11" s="263" t="s">
        <v>11</v>
      </c>
      <c r="H11" s="254" t="s">
        <v>12</v>
      </c>
      <c r="I11" s="254" t="s">
        <v>13</v>
      </c>
      <c r="J11" s="259" t="s">
        <v>14</v>
      </c>
      <c r="K11" s="261" t="s">
        <v>15</v>
      </c>
      <c r="L11" s="10"/>
      <c r="M11" s="5"/>
    </row>
    <row r="12" spans="1:13" ht="30" customHeight="1" thickBot="1">
      <c r="A12" s="5"/>
      <c r="B12" s="9"/>
      <c r="C12" s="264"/>
      <c r="D12" s="255"/>
      <c r="E12" s="133" t="s">
        <v>16</v>
      </c>
      <c r="F12" s="133" t="s">
        <v>17</v>
      </c>
      <c r="G12" s="264"/>
      <c r="H12" s="255"/>
      <c r="I12" s="255"/>
      <c r="J12" s="260"/>
      <c r="K12" s="262"/>
      <c r="L12" s="10"/>
      <c r="M12" s="5"/>
    </row>
    <row r="13" spans="1:13" ht="30" customHeight="1" thickBot="1">
      <c r="A13" s="5"/>
      <c r="B13" s="9"/>
      <c r="C13" s="134"/>
      <c r="D13" s="135"/>
      <c r="E13" s="135"/>
      <c r="F13" s="135"/>
      <c r="G13" s="135"/>
      <c r="H13" s="135"/>
      <c r="I13" s="135"/>
      <c r="J13" s="135"/>
      <c r="K13" s="136"/>
      <c r="L13" s="10"/>
      <c r="M13" s="5"/>
    </row>
    <row r="14" spans="1:13">
      <c r="A14" s="5"/>
      <c r="B14" s="9"/>
      <c r="C14" s="137"/>
      <c r="D14" s="383">
        <v>1</v>
      </c>
      <c r="E14" s="138"/>
      <c r="F14" s="138"/>
      <c r="G14" s="382" t="s">
        <v>96</v>
      </c>
      <c r="H14" s="138"/>
      <c r="I14" s="140"/>
      <c r="J14" s="141"/>
      <c r="K14" s="384">
        <f>ROUNDUP(SUM(K15:K40),0)</f>
        <v>0</v>
      </c>
      <c r="L14" s="10"/>
      <c r="M14" s="5"/>
    </row>
    <row r="15" spans="1:13">
      <c r="A15" s="5"/>
      <c r="B15" s="9"/>
      <c r="C15" s="137"/>
      <c r="D15" s="138"/>
      <c r="E15" s="138"/>
      <c r="F15" s="138"/>
      <c r="G15" s="382" t="s">
        <v>97</v>
      </c>
      <c r="H15" s="138"/>
      <c r="I15" s="140"/>
      <c r="J15" s="141"/>
      <c r="K15" s="385"/>
      <c r="L15" s="10"/>
      <c r="M15" s="5"/>
    </row>
    <row r="16" spans="1:13">
      <c r="A16" s="5"/>
      <c r="B16" s="9"/>
      <c r="C16" s="137"/>
      <c r="D16" s="138">
        <v>1.1000000000000001</v>
      </c>
      <c r="E16" s="138"/>
      <c r="F16" s="138"/>
      <c r="G16" s="139" t="s">
        <v>98</v>
      </c>
      <c r="H16" s="138" t="s">
        <v>99</v>
      </c>
      <c r="I16" s="140">
        <v>2851.9</v>
      </c>
      <c r="J16" s="141"/>
      <c r="K16" s="385">
        <f>I16*J16</f>
        <v>0</v>
      </c>
      <c r="L16" s="10"/>
      <c r="M16" s="5"/>
    </row>
    <row r="17" spans="1:13">
      <c r="A17" s="5"/>
      <c r="B17" s="9"/>
      <c r="C17" s="137"/>
      <c r="D17" s="138"/>
      <c r="E17" s="138"/>
      <c r="F17" s="138"/>
      <c r="G17" s="382" t="s">
        <v>100</v>
      </c>
      <c r="H17" s="138"/>
      <c r="I17" s="140"/>
      <c r="J17" s="141"/>
      <c r="K17" s="385"/>
      <c r="L17" s="10"/>
      <c r="M17" s="5"/>
    </row>
    <row r="18" spans="1:13" ht="28.5">
      <c r="A18" s="5"/>
      <c r="B18" s="9"/>
      <c r="C18" s="137"/>
      <c r="D18" s="138">
        <v>1.2</v>
      </c>
      <c r="E18" s="138"/>
      <c r="F18" s="138"/>
      <c r="G18" s="139" t="s">
        <v>101</v>
      </c>
      <c r="H18" s="138" t="s">
        <v>102</v>
      </c>
      <c r="I18" s="140">
        <v>1319.7888</v>
      </c>
      <c r="J18" s="141"/>
      <c r="K18" s="385">
        <f>I18*J18</f>
        <v>0</v>
      </c>
      <c r="L18" s="10"/>
      <c r="M18" s="5"/>
    </row>
    <row r="19" spans="1:13" ht="28.5">
      <c r="A19" s="5"/>
      <c r="B19" s="9"/>
      <c r="C19" s="137"/>
      <c r="D19" s="138">
        <v>1.3</v>
      </c>
      <c r="E19" s="138"/>
      <c r="F19" s="138"/>
      <c r="G19" s="139" t="s">
        <v>103</v>
      </c>
      <c r="H19" s="138" t="s">
        <v>102</v>
      </c>
      <c r="I19" s="140">
        <v>1979.6831999999997</v>
      </c>
      <c r="J19" s="141"/>
      <c r="K19" s="385">
        <f t="shared" ref="K19:K21" si="0">I19*J19</f>
        <v>0</v>
      </c>
      <c r="L19" s="10"/>
      <c r="M19" s="5"/>
    </row>
    <row r="20" spans="1:13" ht="28.5">
      <c r="A20" s="5"/>
      <c r="B20" s="9"/>
      <c r="C20" s="137"/>
      <c r="D20" s="138">
        <v>1.4</v>
      </c>
      <c r="E20" s="138"/>
      <c r="F20" s="138"/>
      <c r="G20" s="139" t="s">
        <v>104</v>
      </c>
      <c r="H20" s="138" t="s">
        <v>102</v>
      </c>
      <c r="I20" s="140">
        <v>0</v>
      </c>
      <c r="J20" s="141"/>
      <c r="K20" s="385">
        <f t="shared" si="0"/>
        <v>0</v>
      </c>
      <c r="L20" s="10"/>
      <c r="M20" s="5"/>
    </row>
    <row r="21" spans="1:13" ht="28.5">
      <c r="A21" s="5"/>
      <c r="B21" s="9"/>
      <c r="C21" s="137"/>
      <c r="D21" s="138">
        <v>1.5</v>
      </c>
      <c r="E21" s="138"/>
      <c r="F21" s="138"/>
      <c r="G21" s="139" t="s">
        <v>105</v>
      </c>
      <c r="H21" s="138" t="s">
        <v>102</v>
      </c>
      <c r="I21" s="140">
        <v>0</v>
      </c>
      <c r="J21" s="141"/>
      <c r="K21" s="385">
        <f t="shared" si="0"/>
        <v>0</v>
      </c>
      <c r="L21" s="10"/>
      <c r="M21" s="5"/>
    </row>
    <row r="22" spans="1:13">
      <c r="A22" s="5"/>
      <c r="B22" s="9"/>
      <c r="C22" s="137"/>
      <c r="D22" s="138"/>
      <c r="E22" s="138"/>
      <c r="F22" s="138"/>
      <c r="G22" s="382" t="s">
        <v>106</v>
      </c>
      <c r="H22" s="138"/>
      <c r="I22" s="140"/>
      <c r="J22" s="141"/>
      <c r="K22" s="385"/>
      <c r="L22" s="10"/>
      <c r="M22" s="5"/>
    </row>
    <row r="23" spans="1:13">
      <c r="A23" s="5"/>
      <c r="B23" s="9"/>
      <c r="C23" s="137"/>
      <c r="D23" s="138">
        <v>1.6</v>
      </c>
      <c r="E23" s="138"/>
      <c r="F23" s="138"/>
      <c r="G23" s="139" t="s">
        <v>107</v>
      </c>
      <c r="H23" s="138" t="s">
        <v>108</v>
      </c>
      <c r="I23" s="140">
        <v>8944.24</v>
      </c>
      <c r="J23" s="141"/>
      <c r="K23" s="385">
        <f>I23*J23</f>
        <v>0</v>
      </c>
      <c r="L23" s="10"/>
      <c r="M23" s="5"/>
    </row>
    <row r="24" spans="1:13">
      <c r="A24" s="5"/>
      <c r="B24" s="9"/>
      <c r="C24" s="137"/>
      <c r="D24" s="138"/>
      <c r="E24" s="138"/>
      <c r="F24" s="138"/>
      <c r="G24" s="382" t="s">
        <v>109</v>
      </c>
      <c r="H24" s="138"/>
      <c r="I24" s="140"/>
      <c r="J24" s="141"/>
      <c r="K24" s="385"/>
      <c r="L24" s="10"/>
      <c r="M24" s="5"/>
    </row>
    <row r="25" spans="1:13">
      <c r="A25" s="5"/>
      <c r="B25" s="9"/>
      <c r="C25" s="137"/>
      <c r="D25" s="138">
        <v>1.7</v>
      </c>
      <c r="E25" s="138"/>
      <c r="F25" s="138"/>
      <c r="G25" s="139" t="s">
        <v>110</v>
      </c>
      <c r="H25" s="138" t="s">
        <v>102</v>
      </c>
      <c r="I25" s="140">
        <v>329.94720000000007</v>
      </c>
      <c r="J25" s="141"/>
      <c r="K25" s="385">
        <f>I25*J25</f>
        <v>0</v>
      </c>
      <c r="L25" s="10"/>
      <c r="M25" s="5"/>
    </row>
    <row r="26" spans="1:13" ht="42.75">
      <c r="A26" s="5"/>
      <c r="B26" s="9"/>
      <c r="C26" s="137"/>
      <c r="D26" s="138">
        <v>1.8</v>
      </c>
      <c r="E26" s="138"/>
      <c r="F26" s="138"/>
      <c r="G26" s="139" t="s">
        <v>111</v>
      </c>
      <c r="H26" s="138" t="s">
        <v>102</v>
      </c>
      <c r="I26" s="140">
        <v>2573.5881599999998</v>
      </c>
      <c r="J26" s="141"/>
      <c r="K26" s="385">
        <f t="shared" ref="K26:K27" si="1">I26*J26</f>
        <v>0</v>
      </c>
      <c r="L26" s="10"/>
      <c r="M26" s="5"/>
    </row>
    <row r="27" spans="1:13" ht="42.75">
      <c r="A27" s="5"/>
      <c r="B27" s="9"/>
      <c r="C27" s="137"/>
      <c r="D27" s="138">
        <v>1.9</v>
      </c>
      <c r="E27" s="138"/>
      <c r="F27" s="138"/>
      <c r="G27" s="139" t="s">
        <v>112</v>
      </c>
      <c r="H27" s="138" t="s">
        <v>102</v>
      </c>
      <c r="I27" s="140">
        <v>900.24630960000013</v>
      </c>
      <c r="J27" s="141"/>
      <c r="K27" s="385">
        <f t="shared" si="1"/>
        <v>0</v>
      </c>
      <c r="L27" s="10"/>
      <c r="M27" s="5"/>
    </row>
    <row r="28" spans="1:13">
      <c r="A28" s="5"/>
      <c r="B28" s="9"/>
      <c r="C28" s="137"/>
      <c r="D28" s="138"/>
      <c r="E28" s="138"/>
      <c r="F28" s="138"/>
      <c r="G28" s="382" t="s">
        <v>113</v>
      </c>
      <c r="H28" s="138"/>
      <c r="I28" s="140"/>
      <c r="J28" s="141"/>
      <c r="K28" s="385"/>
      <c r="L28" s="10"/>
      <c r="M28" s="5"/>
    </row>
    <row r="29" spans="1:13" ht="28.5">
      <c r="A29" s="5"/>
      <c r="B29" s="9"/>
      <c r="C29" s="137"/>
      <c r="D29" s="138">
        <v>1.1000000000000001</v>
      </c>
      <c r="E29" s="138"/>
      <c r="F29" s="138"/>
      <c r="G29" s="139" t="s">
        <v>114</v>
      </c>
      <c r="H29" s="138" t="s">
        <v>102</v>
      </c>
      <c r="I29" s="140">
        <v>41243.4</v>
      </c>
      <c r="J29" s="141"/>
      <c r="K29" s="385">
        <f>I29*J29</f>
        <v>0</v>
      </c>
      <c r="L29" s="10"/>
      <c r="M29" s="5"/>
    </row>
    <row r="30" spans="1:13">
      <c r="A30" s="5"/>
      <c r="B30" s="9"/>
      <c r="C30" s="137"/>
      <c r="D30" s="138"/>
      <c r="E30" s="138"/>
      <c r="F30" s="138"/>
      <c r="G30" s="382" t="s">
        <v>115</v>
      </c>
      <c r="H30" s="138"/>
      <c r="I30" s="140"/>
      <c r="J30" s="141"/>
      <c r="K30" s="385"/>
      <c r="L30" s="10"/>
      <c r="M30" s="5"/>
    </row>
    <row r="31" spans="1:13" ht="28.5">
      <c r="A31" s="5"/>
      <c r="B31" s="9"/>
      <c r="C31" s="137"/>
      <c r="D31" s="138">
        <v>1.1100000000000001</v>
      </c>
      <c r="E31" s="138"/>
      <c r="F31" s="138"/>
      <c r="G31" s="139" t="s">
        <v>116</v>
      </c>
      <c r="H31" s="138" t="s">
        <v>117</v>
      </c>
      <c r="I31" s="140">
        <v>26</v>
      </c>
      <c r="J31" s="141"/>
      <c r="K31" s="385">
        <f>I31*J31</f>
        <v>0</v>
      </c>
      <c r="L31" s="10"/>
      <c r="M31" s="5"/>
    </row>
    <row r="32" spans="1:13" ht="28.5">
      <c r="A32" s="5"/>
      <c r="B32" s="9"/>
      <c r="C32" s="137"/>
      <c r="D32" s="138">
        <v>1.1200000000000001</v>
      </c>
      <c r="E32" s="138"/>
      <c r="F32" s="138"/>
      <c r="G32" s="139" t="s">
        <v>118</v>
      </c>
      <c r="H32" s="138" t="s">
        <v>119</v>
      </c>
      <c r="I32" s="140">
        <v>37.399999999999991</v>
      </c>
      <c r="J32" s="141"/>
      <c r="K32" s="385">
        <f t="shared" ref="K32:K34" si="2">I32*J32</f>
        <v>0</v>
      </c>
      <c r="L32" s="10"/>
      <c r="M32" s="5"/>
    </row>
    <row r="33" spans="1:13" ht="28.5">
      <c r="A33" s="5"/>
      <c r="B33" s="9"/>
      <c r="C33" s="137"/>
      <c r="D33" s="138">
        <v>1.1299999999999999</v>
      </c>
      <c r="E33" s="138"/>
      <c r="F33" s="138"/>
      <c r="G33" s="139" t="s">
        <v>120</v>
      </c>
      <c r="H33" s="138" t="s">
        <v>117</v>
      </c>
      <c r="I33" s="140">
        <v>26</v>
      </c>
      <c r="J33" s="141"/>
      <c r="K33" s="385">
        <f t="shared" si="2"/>
        <v>0</v>
      </c>
      <c r="L33" s="10"/>
      <c r="M33" s="5"/>
    </row>
    <row r="34" spans="1:13">
      <c r="A34" s="5"/>
      <c r="B34" s="9"/>
      <c r="C34" s="137"/>
      <c r="D34" s="138">
        <v>1.1399999999999999</v>
      </c>
      <c r="E34" s="138"/>
      <c r="F34" s="138"/>
      <c r="G34" s="139" t="s">
        <v>121</v>
      </c>
      <c r="H34" s="138" t="s">
        <v>117</v>
      </c>
      <c r="I34" s="140">
        <v>26</v>
      </c>
      <c r="J34" s="141"/>
      <c r="K34" s="385">
        <f t="shared" si="2"/>
        <v>0</v>
      </c>
      <c r="L34" s="10"/>
      <c r="M34" s="5"/>
    </row>
    <row r="35" spans="1:13">
      <c r="A35" s="5"/>
      <c r="B35" s="9"/>
      <c r="C35" s="137"/>
      <c r="D35" s="138"/>
      <c r="E35" s="138"/>
      <c r="F35" s="138"/>
      <c r="G35" s="382" t="s">
        <v>122</v>
      </c>
      <c r="H35" s="138"/>
      <c r="I35" s="140"/>
      <c r="J35" s="141"/>
      <c r="K35" s="385"/>
      <c r="L35" s="10"/>
      <c r="M35" s="5"/>
    </row>
    <row r="36" spans="1:13">
      <c r="A36" s="5"/>
      <c r="B36" s="9"/>
      <c r="C36" s="137"/>
      <c r="D36" s="138">
        <v>1.1499999999999999</v>
      </c>
      <c r="E36" s="138"/>
      <c r="F36" s="138"/>
      <c r="G36" s="139" t="s">
        <v>123</v>
      </c>
      <c r="H36" s="138" t="s">
        <v>119</v>
      </c>
      <c r="I36" s="140">
        <v>2851.9</v>
      </c>
      <c r="J36" s="141"/>
      <c r="K36" s="385">
        <f>I36*J36</f>
        <v>0</v>
      </c>
      <c r="L36" s="10"/>
      <c r="M36" s="5"/>
    </row>
    <row r="37" spans="1:13" ht="28.5">
      <c r="A37" s="5"/>
      <c r="B37" s="9"/>
      <c r="C37" s="137"/>
      <c r="D37" s="138">
        <v>1.17</v>
      </c>
      <c r="E37" s="138"/>
      <c r="F37" s="138"/>
      <c r="G37" s="139" t="s">
        <v>124</v>
      </c>
      <c r="H37" s="138" t="s">
        <v>119</v>
      </c>
      <c r="I37" s="140">
        <v>1457</v>
      </c>
      <c r="J37" s="141"/>
      <c r="K37" s="385">
        <f t="shared" ref="K37" si="3">I37*J37</f>
        <v>0</v>
      </c>
      <c r="L37" s="10"/>
      <c r="M37" s="5"/>
    </row>
    <row r="38" spans="1:13">
      <c r="A38" s="5"/>
      <c r="B38" s="9"/>
      <c r="C38" s="137"/>
      <c r="D38" s="138"/>
      <c r="E38" s="138"/>
      <c r="F38" s="138"/>
      <c r="G38" s="382" t="s">
        <v>125</v>
      </c>
      <c r="H38" s="138"/>
      <c r="I38" s="140"/>
      <c r="J38" s="141"/>
      <c r="K38" s="385"/>
      <c r="L38" s="10"/>
      <c r="M38" s="5"/>
    </row>
    <row r="39" spans="1:13">
      <c r="A39" s="5"/>
      <c r="B39" s="9"/>
      <c r="C39" s="137"/>
      <c r="D39" s="138">
        <v>1.18</v>
      </c>
      <c r="E39" s="138"/>
      <c r="F39" s="138"/>
      <c r="G39" s="139" t="s">
        <v>126</v>
      </c>
      <c r="H39" s="138" t="s">
        <v>102</v>
      </c>
      <c r="I39" s="140">
        <v>315.36000000000007</v>
      </c>
      <c r="J39" s="141"/>
      <c r="K39" s="385">
        <f>I39*J39</f>
        <v>0</v>
      </c>
      <c r="L39" s="10"/>
      <c r="M39" s="5"/>
    </row>
    <row r="40" spans="1:13" ht="28.5">
      <c r="A40" s="5"/>
      <c r="B40" s="9"/>
      <c r="C40" s="137"/>
      <c r="D40" s="138">
        <v>1.19</v>
      </c>
      <c r="E40" s="138"/>
      <c r="F40" s="138"/>
      <c r="G40" s="139" t="s">
        <v>127</v>
      </c>
      <c r="H40" s="138" t="s">
        <v>102</v>
      </c>
      <c r="I40" s="140">
        <v>315.36000000000007</v>
      </c>
      <c r="J40" s="141"/>
      <c r="K40" s="385">
        <f>I40*J40</f>
        <v>0</v>
      </c>
      <c r="L40" s="10"/>
      <c r="M40" s="5"/>
    </row>
    <row r="41" spans="1:13">
      <c r="A41" s="5"/>
      <c r="B41" s="9"/>
      <c r="C41" s="137"/>
      <c r="D41" s="383">
        <v>2</v>
      </c>
      <c r="E41" s="138"/>
      <c r="F41" s="138"/>
      <c r="G41" s="382" t="s">
        <v>128</v>
      </c>
      <c r="H41" s="138"/>
      <c r="I41" s="140"/>
      <c r="J41" s="141"/>
      <c r="K41" s="384">
        <f>ROUNDUP(SUM(K43:K48),0)</f>
        <v>0</v>
      </c>
      <c r="L41" s="10"/>
      <c r="M41" s="5"/>
    </row>
    <row r="42" spans="1:13">
      <c r="A42" s="5"/>
      <c r="B42" s="9"/>
      <c r="C42" s="137"/>
      <c r="D42" s="138"/>
      <c r="E42" s="138"/>
      <c r="F42" s="138"/>
      <c r="G42" s="382" t="s">
        <v>129</v>
      </c>
      <c r="H42" s="138"/>
      <c r="I42" s="140"/>
      <c r="J42" s="141"/>
      <c r="K42" s="385"/>
      <c r="L42" s="10"/>
      <c r="M42" s="5"/>
    </row>
    <row r="43" spans="1:13" ht="28.5">
      <c r="A43" s="5"/>
      <c r="B43" s="9"/>
      <c r="C43" s="137"/>
      <c r="D43" s="138">
        <v>2.1</v>
      </c>
      <c r="E43" s="138"/>
      <c r="F43" s="138"/>
      <c r="G43" s="139" t="s">
        <v>130</v>
      </c>
      <c r="H43" s="138" t="s">
        <v>99</v>
      </c>
      <c r="I43" s="140">
        <v>2851.9</v>
      </c>
      <c r="J43" s="141"/>
      <c r="K43" s="385">
        <f>I43*J43</f>
        <v>0</v>
      </c>
      <c r="L43" s="10"/>
      <c r="M43" s="5"/>
    </row>
    <row r="44" spans="1:13" ht="28.5">
      <c r="A44" s="5"/>
      <c r="B44" s="9"/>
      <c r="C44" s="137"/>
      <c r="D44" s="138">
        <v>2.2000000000000002</v>
      </c>
      <c r="E44" s="138"/>
      <c r="F44" s="138"/>
      <c r="G44" s="139" t="s">
        <v>131</v>
      </c>
      <c r="H44" s="138" t="s">
        <v>99</v>
      </c>
      <c r="I44" s="140">
        <v>0</v>
      </c>
      <c r="J44" s="141"/>
      <c r="K44" s="385">
        <f>I44*J44</f>
        <v>0</v>
      </c>
      <c r="L44" s="10"/>
      <c r="M44" s="5"/>
    </row>
    <row r="45" spans="1:13">
      <c r="A45" s="5"/>
      <c r="B45" s="9"/>
      <c r="C45" s="137"/>
      <c r="D45" s="138"/>
      <c r="E45" s="138"/>
      <c r="F45" s="138"/>
      <c r="G45" s="382" t="s">
        <v>132</v>
      </c>
      <c r="H45" s="138"/>
      <c r="I45" s="140"/>
      <c r="J45" s="141"/>
      <c r="K45" s="385"/>
      <c r="L45" s="10"/>
      <c r="M45" s="5"/>
    </row>
    <row r="46" spans="1:13">
      <c r="A46" s="5"/>
      <c r="B46" s="9"/>
      <c r="C46" s="137"/>
      <c r="D46" s="138">
        <v>2.2999999999999998</v>
      </c>
      <c r="E46" s="138"/>
      <c r="F46" s="138"/>
      <c r="G46" s="139" t="s">
        <v>133</v>
      </c>
      <c r="H46" s="138" t="s">
        <v>117</v>
      </c>
      <c r="I46" s="140">
        <v>1457</v>
      </c>
      <c r="J46" s="141"/>
      <c r="K46" s="385">
        <f>I46*J46</f>
        <v>0</v>
      </c>
      <c r="L46" s="10"/>
      <c r="M46" s="5"/>
    </row>
    <row r="47" spans="1:13">
      <c r="A47" s="5"/>
      <c r="B47" s="9"/>
      <c r="C47" s="137"/>
      <c r="D47" s="138">
        <v>2.4</v>
      </c>
      <c r="E47" s="138"/>
      <c r="F47" s="138"/>
      <c r="G47" s="139" t="s">
        <v>134</v>
      </c>
      <c r="H47" s="138" t="s">
        <v>117</v>
      </c>
      <c r="I47" s="140">
        <v>233</v>
      </c>
      <c r="J47" s="141"/>
      <c r="K47" s="385">
        <f t="shared" ref="K47:K48" si="4">I47*J47</f>
        <v>0</v>
      </c>
      <c r="L47" s="10"/>
      <c r="M47" s="5"/>
    </row>
    <row r="48" spans="1:13">
      <c r="A48" s="5"/>
      <c r="B48" s="9"/>
      <c r="C48" s="137"/>
      <c r="D48" s="138">
        <v>2.5</v>
      </c>
      <c r="E48" s="138"/>
      <c r="F48" s="138"/>
      <c r="G48" s="139" t="s">
        <v>135</v>
      </c>
      <c r="H48" s="138" t="s">
        <v>117</v>
      </c>
      <c r="I48" s="140">
        <v>659</v>
      </c>
      <c r="J48" s="141"/>
      <c r="K48" s="385">
        <f t="shared" si="4"/>
        <v>0</v>
      </c>
      <c r="L48" s="10"/>
      <c r="M48" s="5"/>
    </row>
    <row r="49" spans="1:13">
      <c r="A49" s="5"/>
      <c r="B49" s="9"/>
      <c r="C49" s="137"/>
      <c r="D49" s="383">
        <v>3</v>
      </c>
      <c r="E49" s="138"/>
      <c r="F49" s="138"/>
      <c r="G49" s="382" t="s">
        <v>136</v>
      </c>
      <c r="H49" s="138"/>
      <c r="I49" s="140"/>
      <c r="J49" s="141"/>
      <c r="K49" s="386">
        <f>ROUNDUP(SUM(K51:K61),0)</f>
        <v>0</v>
      </c>
      <c r="L49" s="10"/>
      <c r="M49" s="5"/>
    </row>
    <row r="50" spans="1:13">
      <c r="A50" s="5"/>
      <c r="B50" s="9"/>
      <c r="C50" s="137"/>
      <c r="D50" s="138"/>
      <c r="E50" s="138"/>
      <c r="F50" s="138"/>
      <c r="G50" s="382" t="s">
        <v>137</v>
      </c>
      <c r="H50" s="138"/>
      <c r="I50" s="140"/>
      <c r="J50" s="141"/>
      <c r="K50" s="387"/>
      <c r="L50" s="10"/>
      <c r="M50" s="5"/>
    </row>
    <row r="51" spans="1:13">
      <c r="A51" s="5"/>
      <c r="B51" s="9"/>
      <c r="C51" s="137"/>
      <c r="D51" s="138">
        <v>3.1</v>
      </c>
      <c r="E51" s="138"/>
      <c r="F51" s="138"/>
      <c r="G51" s="139" t="s">
        <v>98</v>
      </c>
      <c r="H51" s="138" t="s">
        <v>119</v>
      </c>
      <c r="I51" s="140">
        <v>2500</v>
      </c>
      <c r="J51" s="141"/>
      <c r="K51" s="388">
        <f>I51*J51</f>
        <v>0</v>
      </c>
      <c r="L51" s="10"/>
      <c r="M51" s="5"/>
    </row>
    <row r="52" spans="1:13">
      <c r="A52" s="5"/>
      <c r="B52" s="9"/>
      <c r="C52" s="137"/>
      <c r="D52" s="138"/>
      <c r="E52" s="138"/>
      <c r="F52" s="138"/>
      <c r="G52" s="382" t="s">
        <v>138</v>
      </c>
      <c r="H52" s="138"/>
      <c r="I52" s="140"/>
      <c r="J52" s="141"/>
      <c r="K52" s="388"/>
      <c r="L52" s="10"/>
      <c r="M52" s="5"/>
    </row>
    <row r="53" spans="1:13" ht="28.5">
      <c r="A53" s="5"/>
      <c r="B53" s="9"/>
      <c r="C53" s="137"/>
      <c r="D53" s="138">
        <v>3.2</v>
      </c>
      <c r="E53" s="138"/>
      <c r="F53" s="138"/>
      <c r="G53" s="139" t="s">
        <v>139</v>
      </c>
      <c r="H53" s="138" t="s">
        <v>102</v>
      </c>
      <c r="I53" s="140">
        <v>2400</v>
      </c>
      <c r="J53" s="141"/>
      <c r="K53" s="388">
        <f>I53*J53</f>
        <v>0</v>
      </c>
      <c r="L53" s="10"/>
      <c r="M53" s="5"/>
    </row>
    <row r="54" spans="1:13" ht="28.5">
      <c r="A54" s="5"/>
      <c r="B54" s="9"/>
      <c r="C54" s="137"/>
      <c r="D54" s="138">
        <v>3.3</v>
      </c>
      <c r="E54" s="138"/>
      <c r="F54" s="138"/>
      <c r="G54" s="139" t="s">
        <v>140</v>
      </c>
      <c r="H54" s="138" t="s">
        <v>102</v>
      </c>
      <c r="I54" s="140">
        <v>480</v>
      </c>
      <c r="J54" s="141"/>
      <c r="K54" s="388">
        <f>I54*J54</f>
        <v>0</v>
      </c>
      <c r="L54" s="10"/>
      <c r="M54" s="5"/>
    </row>
    <row r="55" spans="1:13">
      <c r="A55" s="5"/>
      <c r="B55" s="9"/>
      <c r="C55" s="137"/>
      <c r="D55" s="138"/>
      <c r="E55" s="138"/>
      <c r="F55" s="138"/>
      <c r="G55" s="382" t="s">
        <v>141</v>
      </c>
      <c r="H55" s="138"/>
      <c r="I55" s="140"/>
      <c r="J55" s="141"/>
      <c r="K55" s="388"/>
      <c r="L55" s="10"/>
      <c r="M55" s="5"/>
    </row>
    <row r="56" spans="1:13" ht="42.75">
      <c r="A56" s="5"/>
      <c r="B56" s="9"/>
      <c r="C56" s="137"/>
      <c r="D56" s="138">
        <v>3.4</v>
      </c>
      <c r="E56" s="138"/>
      <c r="F56" s="138"/>
      <c r="G56" s="139" t="s">
        <v>112</v>
      </c>
      <c r="H56" s="138" t="s">
        <v>102</v>
      </c>
      <c r="I56" s="140">
        <v>2015.9999999999998</v>
      </c>
      <c r="J56" s="141"/>
      <c r="K56" s="388">
        <f>I56*J56</f>
        <v>0</v>
      </c>
      <c r="L56" s="10"/>
      <c r="M56" s="5"/>
    </row>
    <row r="57" spans="1:13">
      <c r="A57" s="5"/>
      <c r="B57" s="9"/>
      <c r="C57" s="137"/>
      <c r="D57" s="138">
        <v>3.5</v>
      </c>
      <c r="E57" s="138"/>
      <c r="F57" s="138"/>
      <c r="G57" s="139" t="s">
        <v>110</v>
      </c>
      <c r="H57" s="138" t="s">
        <v>102</v>
      </c>
      <c r="I57" s="140">
        <v>200</v>
      </c>
      <c r="J57" s="141"/>
      <c r="K57" s="388">
        <f>I57*J57</f>
        <v>0</v>
      </c>
      <c r="L57" s="10"/>
      <c r="M57" s="5"/>
    </row>
    <row r="58" spans="1:13">
      <c r="A58" s="5"/>
      <c r="B58" s="9"/>
      <c r="C58" s="137"/>
      <c r="D58" s="138"/>
      <c r="E58" s="138"/>
      <c r="F58" s="138"/>
      <c r="G58" s="382" t="s">
        <v>122</v>
      </c>
      <c r="H58" s="138"/>
      <c r="I58" s="140"/>
      <c r="J58" s="141"/>
      <c r="K58" s="388"/>
      <c r="L58" s="10"/>
      <c r="M58" s="5"/>
    </row>
    <row r="59" spans="1:13">
      <c r="A59" s="5"/>
      <c r="B59" s="9"/>
      <c r="C59" s="137"/>
      <c r="D59" s="138">
        <v>3.6</v>
      </c>
      <c r="E59" s="138"/>
      <c r="F59" s="138"/>
      <c r="G59" s="139" t="s">
        <v>142</v>
      </c>
      <c r="H59" s="138" t="s">
        <v>119</v>
      </c>
      <c r="I59" s="140">
        <v>2500</v>
      </c>
      <c r="J59" s="141"/>
      <c r="K59" s="388">
        <f>I59*J59</f>
        <v>0</v>
      </c>
      <c r="L59" s="10"/>
      <c r="M59" s="5"/>
    </row>
    <row r="60" spans="1:13" ht="30">
      <c r="A60" s="5"/>
      <c r="B60" s="9"/>
      <c r="C60" s="137"/>
      <c r="D60" s="138"/>
      <c r="E60" s="138"/>
      <c r="F60" s="138"/>
      <c r="G60" s="382" t="s">
        <v>143</v>
      </c>
      <c r="H60" s="138"/>
      <c r="I60" s="140"/>
      <c r="J60" s="141"/>
      <c r="K60" s="388"/>
      <c r="L60" s="10"/>
      <c r="M60" s="5"/>
    </row>
    <row r="61" spans="1:13">
      <c r="A61" s="5"/>
      <c r="B61" s="9"/>
      <c r="C61" s="137"/>
      <c r="D61" s="138">
        <v>3.7</v>
      </c>
      <c r="E61" s="138"/>
      <c r="F61" s="138"/>
      <c r="G61" s="139" t="s">
        <v>144</v>
      </c>
      <c r="H61" s="138" t="s">
        <v>119</v>
      </c>
      <c r="I61" s="140">
        <v>2500</v>
      </c>
      <c r="J61" s="141"/>
      <c r="K61" s="388">
        <f>I61*J61</f>
        <v>0</v>
      </c>
      <c r="L61" s="10"/>
      <c r="M61" s="5"/>
    </row>
    <row r="62" spans="1:13">
      <c r="A62" s="5"/>
      <c r="B62" s="9"/>
      <c r="C62" s="137"/>
      <c r="D62" s="138">
        <v>1</v>
      </c>
      <c r="E62" s="138"/>
      <c r="F62" s="138"/>
      <c r="G62" s="382" t="s">
        <v>137</v>
      </c>
      <c r="H62" s="138"/>
      <c r="I62" s="140"/>
      <c r="J62" s="141"/>
      <c r="K62" s="399">
        <f>+ROUND(SUM(K63:K64),0)</f>
        <v>0</v>
      </c>
      <c r="L62" s="10"/>
      <c r="M62" s="5"/>
    </row>
    <row r="63" spans="1:13">
      <c r="A63" s="5"/>
      <c r="B63" s="9"/>
      <c r="C63" s="137"/>
      <c r="D63" s="138">
        <v>1.1000000000000001</v>
      </c>
      <c r="E63" s="138"/>
      <c r="F63" s="138"/>
      <c r="G63" s="139" t="s">
        <v>145</v>
      </c>
      <c r="H63" s="138" t="s">
        <v>146</v>
      </c>
      <c r="I63" s="140">
        <v>6.25</v>
      </c>
      <c r="J63" s="141"/>
      <c r="K63" s="400">
        <f>ROUND(I63*J63,0)</f>
        <v>0</v>
      </c>
      <c r="L63" s="10"/>
      <c r="M63" s="5"/>
    </row>
    <row r="64" spans="1:13">
      <c r="A64" s="5"/>
      <c r="B64" s="9"/>
      <c r="C64" s="137"/>
      <c r="D64" s="138" t="s">
        <v>186</v>
      </c>
      <c r="E64" s="138"/>
      <c r="F64" s="138"/>
      <c r="G64" s="139" t="s">
        <v>147</v>
      </c>
      <c r="H64" s="138" t="s">
        <v>148</v>
      </c>
      <c r="I64" s="140">
        <v>1</v>
      </c>
      <c r="J64" s="141"/>
      <c r="K64" s="400">
        <f>ROUND(I64*J64,0)</f>
        <v>0</v>
      </c>
      <c r="L64" s="10"/>
      <c r="M64" s="5"/>
    </row>
    <row r="65" spans="1:13">
      <c r="A65" s="5"/>
      <c r="B65" s="9"/>
      <c r="C65" s="137"/>
      <c r="D65" s="138" t="s">
        <v>187</v>
      </c>
      <c r="E65" s="138"/>
      <c r="F65" s="138"/>
      <c r="G65" s="382" t="s">
        <v>149</v>
      </c>
      <c r="H65" s="138"/>
      <c r="I65" s="140"/>
      <c r="J65" s="141"/>
      <c r="K65" s="401">
        <f>+ROUND(SUM(K66:L69),0)</f>
        <v>0</v>
      </c>
      <c r="L65" s="10"/>
      <c r="M65" s="5"/>
    </row>
    <row r="66" spans="1:13" ht="28.5">
      <c r="A66" s="5"/>
      <c r="B66" s="9"/>
      <c r="C66" s="137"/>
      <c r="D66" s="138" t="s">
        <v>188</v>
      </c>
      <c r="E66" s="138"/>
      <c r="F66" s="138"/>
      <c r="G66" s="139" t="s">
        <v>150</v>
      </c>
      <c r="H66" s="138" t="s">
        <v>102</v>
      </c>
      <c r="I66" s="140">
        <v>12.5</v>
      </c>
      <c r="J66" s="141"/>
      <c r="K66" s="402">
        <f>ROUND(I66*J66,0)</f>
        <v>0</v>
      </c>
      <c r="L66" s="10"/>
      <c r="M66" s="5"/>
    </row>
    <row r="67" spans="1:13" ht="28.5">
      <c r="A67" s="5"/>
      <c r="B67" s="9"/>
      <c r="C67" s="137"/>
      <c r="D67" s="138" t="s">
        <v>189</v>
      </c>
      <c r="E67" s="138"/>
      <c r="F67" s="138"/>
      <c r="G67" s="139" t="s">
        <v>151</v>
      </c>
      <c r="H67" s="138" t="s">
        <v>102</v>
      </c>
      <c r="I67" s="140">
        <v>1.875</v>
      </c>
      <c r="J67" s="141"/>
      <c r="K67" s="402">
        <f>ROUND(I67*J67,0)</f>
        <v>0</v>
      </c>
      <c r="L67" s="10"/>
      <c r="M67" s="5"/>
    </row>
    <row r="68" spans="1:13" ht="28.5">
      <c r="A68" s="5"/>
      <c r="B68" s="9"/>
      <c r="C68" s="137"/>
      <c r="D68" s="138" t="s">
        <v>190</v>
      </c>
      <c r="E68" s="138"/>
      <c r="F68" s="138"/>
      <c r="G68" s="139" t="s">
        <v>152</v>
      </c>
      <c r="H68" s="138" t="s">
        <v>102</v>
      </c>
      <c r="I68" s="140">
        <v>12.5</v>
      </c>
      <c r="J68" s="141"/>
      <c r="K68" s="402">
        <f>ROUND(I68*J68,0)</f>
        <v>0</v>
      </c>
      <c r="L68" s="10"/>
      <c r="M68" s="5"/>
    </row>
    <row r="69" spans="1:13" ht="28.5">
      <c r="A69" s="5"/>
      <c r="B69" s="9"/>
      <c r="C69" s="137"/>
      <c r="D69" s="138" t="s">
        <v>191</v>
      </c>
      <c r="E69" s="138"/>
      <c r="F69" s="138"/>
      <c r="G69" s="139" t="s">
        <v>153</v>
      </c>
      <c r="H69" s="138" t="s">
        <v>102</v>
      </c>
      <c r="I69" s="140">
        <v>6.25</v>
      </c>
      <c r="J69" s="141"/>
      <c r="K69" s="402">
        <f>ROUND(I69*J69,0)</f>
        <v>0</v>
      </c>
      <c r="L69" s="10"/>
      <c r="M69" s="5"/>
    </row>
    <row r="70" spans="1:13">
      <c r="A70" s="5"/>
      <c r="B70" s="9"/>
      <c r="C70" s="137"/>
      <c r="D70" s="138" t="s">
        <v>192</v>
      </c>
      <c r="E70" s="138"/>
      <c r="F70" s="138"/>
      <c r="G70" s="382" t="s">
        <v>154</v>
      </c>
      <c r="H70" s="138"/>
      <c r="I70" s="140"/>
      <c r="J70" s="141"/>
      <c r="K70" s="399">
        <f>+ROUND(SUM(K71),0)</f>
        <v>0</v>
      </c>
      <c r="L70" s="10"/>
      <c r="M70" s="5"/>
    </row>
    <row r="71" spans="1:13">
      <c r="A71" s="5"/>
      <c r="B71" s="9"/>
      <c r="C71" s="137"/>
      <c r="D71" s="138" t="s">
        <v>193</v>
      </c>
      <c r="E71" s="138"/>
      <c r="F71" s="138"/>
      <c r="G71" s="139" t="s">
        <v>107</v>
      </c>
      <c r="H71" s="138" t="s">
        <v>108</v>
      </c>
      <c r="I71" s="140">
        <v>112.5</v>
      </c>
      <c r="J71" s="141"/>
      <c r="K71" s="400">
        <f>ROUND(I71*J71,0)</f>
        <v>0</v>
      </c>
      <c r="L71" s="10"/>
      <c r="M71" s="5"/>
    </row>
    <row r="72" spans="1:13">
      <c r="A72" s="5"/>
      <c r="B72" s="9"/>
      <c r="C72" s="137"/>
      <c r="D72" s="138" t="s">
        <v>194</v>
      </c>
      <c r="E72" s="138"/>
      <c r="F72" s="138"/>
      <c r="G72" s="382" t="s">
        <v>155</v>
      </c>
      <c r="H72" s="138"/>
      <c r="I72" s="140"/>
      <c r="J72" s="141"/>
      <c r="K72" s="403">
        <f>+K73</f>
        <v>0</v>
      </c>
      <c r="L72" s="10"/>
      <c r="M72" s="5"/>
    </row>
    <row r="73" spans="1:13">
      <c r="A73" s="5"/>
      <c r="B73" s="9"/>
      <c r="C73" s="137"/>
      <c r="D73" s="138" t="s">
        <v>195</v>
      </c>
      <c r="E73" s="138"/>
      <c r="F73" s="138"/>
      <c r="G73" s="139" t="s">
        <v>156</v>
      </c>
      <c r="H73" s="138" t="s">
        <v>157</v>
      </c>
      <c r="I73" s="140">
        <v>165.625</v>
      </c>
      <c r="J73" s="141"/>
      <c r="K73" s="400">
        <f>ROUND((I73*J73),0)</f>
        <v>0</v>
      </c>
      <c r="L73" s="10"/>
      <c r="M73" s="5"/>
    </row>
    <row r="74" spans="1:13">
      <c r="A74" s="5"/>
      <c r="B74" s="9"/>
      <c r="C74" s="137"/>
      <c r="D74" s="138" t="s">
        <v>196</v>
      </c>
      <c r="E74" s="138"/>
      <c r="F74" s="138"/>
      <c r="G74" s="382" t="s">
        <v>158</v>
      </c>
      <c r="H74" s="138"/>
      <c r="I74" s="140"/>
      <c r="J74" s="141"/>
      <c r="K74" s="399">
        <f>SUM(K75:K79)</f>
        <v>0</v>
      </c>
      <c r="L74" s="10"/>
      <c r="M74" s="5"/>
    </row>
    <row r="75" spans="1:13" ht="28.5">
      <c r="A75" s="5"/>
      <c r="B75" s="9"/>
      <c r="C75" s="137"/>
      <c r="D75" s="138" t="s">
        <v>197</v>
      </c>
      <c r="E75" s="138"/>
      <c r="F75" s="138"/>
      <c r="G75" s="139" t="s">
        <v>116</v>
      </c>
      <c r="H75" s="138" t="s">
        <v>117</v>
      </c>
      <c r="I75" s="140">
        <v>1</v>
      </c>
      <c r="J75" s="141"/>
      <c r="K75" s="400">
        <f>ROUND(I75*J75,0)</f>
        <v>0</v>
      </c>
      <c r="L75" s="10"/>
      <c r="M75" s="5"/>
    </row>
    <row r="76" spans="1:13" ht="28.5">
      <c r="A76" s="5"/>
      <c r="B76" s="9"/>
      <c r="C76" s="137"/>
      <c r="D76" s="138" t="s">
        <v>198</v>
      </c>
      <c r="E76" s="138"/>
      <c r="F76" s="138"/>
      <c r="G76" s="139" t="s">
        <v>118</v>
      </c>
      <c r="H76" s="138" t="s">
        <v>119</v>
      </c>
      <c r="I76" s="140">
        <v>4.5</v>
      </c>
      <c r="J76" s="141"/>
      <c r="K76" s="400">
        <f>ROUND(I76*J76,0)</f>
        <v>0</v>
      </c>
      <c r="L76" s="10"/>
      <c r="M76" s="5"/>
    </row>
    <row r="77" spans="1:13" ht="28.5">
      <c r="A77" s="5"/>
      <c r="B77" s="9"/>
      <c r="C77" s="137"/>
      <c r="D77" s="138" t="s">
        <v>199</v>
      </c>
      <c r="E77" s="138"/>
      <c r="F77" s="138"/>
      <c r="G77" s="139" t="s">
        <v>120</v>
      </c>
      <c r="H77" s="138" t="s">
        <v>117</v>
      </c>
      <c r="I77" s="140">
        <v>1</v>
      </c>
      <c r="J77" s="141"/>
      <c r="K77" s="400">
        <f>ROUND(I77*J77,0)</f>
        <v>0</v>
      </c>
      <c r="L77" s="10"/>
      <c r="M77" s="5"/>
    </row>
    <row r="78" spans="1:13">
      <c r="A78" s="5"/>
      <c r="B78" s="9"/>
      <c r="C78" s="137"/>
      <c r="D78" s="138" t="s">
        <v>200</v>
      </c>
      <c r="E78" s="138"/>
      <c r="F78" s="138"/>
      <c r="G78" s="139" t="s">
        <v>121</v>
      </c>
      <c r="H78" s="138" t="s">
        <v>117</v>
      </c>
      <c r="I78" s="140">
        <v>1</v>
      </c>
      <c r="J78" s="141"/>
      <c r="K78" s="400">
        <f>ROUND(I78*J78,0)</f>
        <v>0</v>
      </c>
      <c r="L78" s="10"/>
      <c r="M78" s="5"/>
    </row>
    <row r="79" spans="1:13">
      <c r="A79" s="5"/>
      <c r="B79" s="9"/>
      <c r="C79" s="137"/>
      <c r="D79" s="138">
        <v>5.5</v>
      </c>
      <c r="E79" s="138"/>
      <c r="F79" s="138"/>
      <c r="G79" s="382" t="s">
        <v>159</v>
      </c>
      <c r="H79" s="138"/>
      <c r="I79" s="140"/>
      <c r="J79" s="141"/>
      <c r="K79" s="400">
        <f>ROUND(I79*J79,0)</f>
        <v>0</v>
      </c>
      <c r="L79" s="10"/>
      <c r="M79" s="5"/>
    </row>
    <row r="80" spans="1:13">
      <c r="A80" s="5"/>
      <c r="B80" s="9"/>
      <c r="C80" s="137"/>
      <c r="D80" s="138" t="s">
        <v>201</v>
      </c>
      <c r="E80" s="138"/>
      <c r="F80" s="138"/>
      <c r="G80" s="382" t="s">
        <v>160</v>
      </c>
      <c r="H80" s="138"/>
      <c r="I80" s="140"/>
      <c r="J80" s="141"/>
      <c r="K80" s="401">
        <f>+ROUND(SUM(K81),0)</f>
        <v>0</v>
      </c>
      <c r="L80" s="10"/>
      <c r="M80" s="5"/>
    </row>
    <row r="81" spans="1:13">
      <c r="A81" s="5"/>
      <c r="B81" s="9"/>
      <c r="C81" s="137"/>
      <c r="D81" s="138" t="s">
        <v>202</v>
      </c>
      <c r="E81" s="138"/>
      <c r="F81" s="138"/>
      <c r="G81" s="139" t="s">
        <v>161</v>
      </c>
      <c r="H81" s="138" t="s">
        <v>148</v>
      </c>
      <c r="I81" s="140">
        <v>1</v>
      </c>
      <c r="J81" s="141"/>
      <c r="K81" s="400">
        <f>ROUND(I81*J81,0)</f>
        <v>0</v>
      </c>
      <c r="L81" s="10"/>
      <c r="M81" s="5"/>
    </row>
    <row r="82" spans="1:13">
      <c r="A82" s="5"/>
      <c r="B82" s="9"/>
      <c r="C82" s="137"/>
      <c r="D82" s="138">
        <v>8</v>
      </c>
      <c r="E82" s="138"/>
      <c r="F82" s="138"/>
      <c r="G82" s="382" t="s">
        <v>162</v>
      </c>
      <c r="H82" s="138"/>
      <c r="I82" s="140"/>
      <c r="J82" s="141"/>
      <c r="K82" s="399">
        <f>+ROUND(SUM(K83:K88),0)</f>
        <v>0</v>
      </c>
      <c r="L82" s="10"/>
      <c r="M82" s="5"/>
    </row>
    <row r="83" spans="1:13">
      <c r="A83" s="5"/>
      <c r="B83" s="9"/>
      <c r="C83" s="137"/>
      <c r="D83" s="138">
        <v>8.1</v>
      </c>
      <c r="E83" s="138"/>
      <c r="F83" s="138"/>
      <c r="G83" s="139" t="s">
        <v>163</v>
      </c>
      <c r="H83" s="138" t="s">
        <v>164</v>
      </c>
      <c r="I83" s="140">
        <v>1</v>
      </c>
      <c r="J83" s="141"/>
      <c r="K83" s="400">
        <f t="shared" ref="K83:K88" si="5">ROUND(I83*J83,0)</f>
        <v>0</v>
      </c>
      <c r="L83" s="10"/>
      <c r="M83" s="5"/>
    </row>
    <row r="84" spans="1:13">
      <c r="A84" s="5"/>
      <c r="B84" s="9"/>
      <c r="C84" s="137"/>
      <c r="D84" s="138">
        <v>8.1999999999999993</v>
      </c>
      <c r="E84" s="138"/>
      <c r="F84" s="138"/>
      <c r="G84" s="139" t="s">
        <v>165</v>
      </c>
      <c r="H84" s="138" t="s">
        <v>164</v>
      </c>
      <c r="I84" s="140">
        <v>1</v>
      </c>
      <c r="J84" s="141"/>
      <c r="K84" s="400">
        <f t="shared" si="5"/>
        <v>0</v>
      </c>
      <c r="L84" s="10"/>
      <c r="M84" s="5"/>
    </row>
    <row r="85" spans="1:13">
      <c r="A85" s="5"/>
      <c r="B85" s="9"/>
      <c r="C85" s="137"/>
      <c r="D85" s="138">
        <v>8.3000000000000007</v>
      </c>
      <c r="E85" s="138"/>
      <c r="F85" s="138"/>
      <c r="G85" s="139" t="s">
        <v>166</v>
      </c>
      <c r="H85" s="138" t="s">
        <v>164</v>
      </c>
      <c r="I85" s="140">
        <v>60</v>
      </c>
      <c r="J85" s="141"/>
      <c r="K85" s="400">
        <f t="shared" si="5"/>
        <v>0</v>
      </c>
      <c r="L85" s="10"/>
      <c r="M85" s="5"/>
    </row>
    <row r="86" spans="1:13">
      <c r="A86" s="5"/>
      <c r="B86" s="9"/>
      <c r="C86" s="137"/>
      <c r="D86" s="138">
        <v>8.4</v>
      </c>
      <c r="E86" s="138"/>
      <c r="F86" s="138"/>
      <c r="G86" s="139" t="s">
        <v>167</v>
      </c>
      <c r="H86" s="138" t="s">
        <v>164</v>
      </c>
      <c r="I86" s="140">
        <v>3</v>
      </c>
      <c r="J86" s="141"/>
      <c r="K86" s="400">
        <f t="shared" si="5"/>
        <v>0</v>
      </c>
      <c r="L86" s="10"/>
      <c r="M86" s="5"/>
    </row>
    <row r="87" spans="1:13" ht="57">
      <c r="A87" s="5"/>
      <c r="B87" s="9"/>
      <c r="C87" s="137"/>
      <c r="D87" s="138">
        <v>8.5</v>
      </c>
      <c r="E87" s="138"/>
      <c r="F87" s="138"/>
      <c r="G87" s="139" t="s">
        <v>168</v>
      </c>
      <c r="H87" s="138" t="s">
        <v>164</v>
      </c>
      <c r="I87" s="140">
        <v>1</v>
      </c>
      <c r="J87" s="141"/>
      <c r="K87" s="400">
        <f t="shared" si="5"/>
        <v>0</v>
      </c>
      <c r="L87" s="10"/>
      <c r="M87" s="5"/>
    </row>
    <row r="88" spans="1:13">
      <c r="A88" s="5"/>
      <c r="B88" s="9"/>
      <c r="C88" s="137"/>
      <c r="D88" s="138">
        <v>8.6</v>
      </c>
      <c r="E88" s="138"/>
      <c r="F88" s="138"/>
      <c r="G88" s="139" t="s">
        <v>169</v>
      </c>
      <c r="H88" s="138" t="s">
        <v>164</v>
      </c>
      <c r="I88" s="140">
        <v>1</v>
      </c>
      <c r="J88" s="141"/>
      <c r="K88" s="400">
        <f t="shared" si="5"/>
        <v>0</v>
      </c>
      <c r="L88" s="10"/>
      <c r="M88" s="5"/>
    </row>
    <row r="89" spans="1:13">
      <c r="A89" s="5"/>
      <c r="B89" s="9"/>
      <c r="C89" s="137"/>
      <c r="D89" s="138">
        <v>9</v>
      </c>
      <c r="E89" s="138"/>
      <c r="F89" s="138"/>
      <c r="G89" s="382" t="s">
        <v>170</v>
      </c>
      <c r="H89" s="138"/>
      <c r="I89" s="140"/>
      <c r="J89" s="141"/>
      <c r="K89" s="399">
        <f>+ROUND(SUM(K90:K94),0)</f>
        <v>0</v>
      </c>
      <c r="L89" s="10"/>
      <c r="M89" s="5"/>
    </row>
    <row r="90" spans="1:13" ht="28.5">
      <c r="A90" s="5"/>
      <c r="B90" s="9"/>
      <c r="C90" s="137"/>
      <c r="D90" s="138">
        <v>9.1</v>
      </c>
      <c r="E90" s="138"/>
      <c r="F90" s="138"/>
      <c r="G90" s="139" t="s">
        <v>171</v>
      </c>
      <c r="H90" s="138" t="s">
        <v>164</v>
      </c>
      <c r="I90" s="140">
        <v>15</v>
      </c>
      <c r="J90" s="141"/>
      <c r="K90" s="400">
        <f t="shared" ref="K90:K104" si="6">ROUND(I90*J90,0)</f>
        <v>0</v>
      </c>
      <c r="L90" s="10"/>
      <c r="M90" s="5"/>
    </row>
    <row r="91" spans="1:13" ht="28.5">
      <c r="A91" s="5"/>
      <c r="B91" s="9"/>
      <c r="C91" s="137"/>
      <c r="D91" s="138">
        <v>9.1999999999999993</v>
      </c>
      <c r="E91" s="138"/>
      <c r="F91" s="138"/>
      <c r="G91" s="139" t="s">
        <v>172</v>
      </c>
      <c r="H91" s="138" t="s">
        <v>119</v>
      </c>
      <c r="I91" s="140">
        <v>45</v>
      </c>
      <c r="J91" s="141"/>
      <c r="K91" s="400">
        <f t="shared" si="6"/>
        <v>0</v>
      </c>
      <c r="L91" s="10"/>
      <c r="M91" s="5"/>
    </row>
    <row r="92" spans="1:13">
      <c r="A92" s="5"/>
      <c r="B92" s="9"/>
      <c r="C92" s="137"/>
      <c r="D92" s="138">
        <v>9.3000000000000007</v>
      </c>
      <c r="E92" s="138"/>
      <c r="F92" s="138"/>
      <c r="G92" s="139" t="s">
        <v>173</v>
      </c>
      <c r="H92" s="138" t="s">
        <v>164</v>
      </c>
      <c r="I92" s="140">
        <v>2</v>
      </c>
      <c r="J92" s="141"/>
      <c r="K92" s="400">
        <f t="shared" si="6"/>
        <v>0</v>
      </c>
      <c r="L92" s="10"/>
      <c r="M92" s="5"/>
    </row>
    <row r="93" spans="1:13">
      <c r="A93" s="5"/>
      <c r="B93" s="9"/>
      <c r="C93" s="137"/>
      <c r="D93" s="138">
        <v>9.4</v>
      </c>
      <c r="E93" s="138"/>
      <c r="F93" s="138"/>
      <c r="G93" s="139" t="s">
        <v>174</v>
      </c>
      <c r="H93" s="138" t="s">
        <v>164</v>
      </c>
      <c r="I93" s="140">
        <v>2</v>
      </c>
      <c r="J93" s="141"/>
      <c r="K93" s="400">
        <f t="shared" si="6"/>
        <v>0</v>
      </c>
      <c r="L93" s="10"/>
      <c r="M93" s="5"/>
    </row>
    <row r="94" spans="1:13" ht="28.5">
      <c r="A94" s="5"/>
      <c r="B94" s="9"/>
      <c r="C94" s="137"/>
      <c r="D94" s="138">
        <v>9.5</v>
      </c>
      <c r="E94" s="138"/>
      <c r="F94" s="138"/>
      <c r="G94" s="139" t="s">
        <v>175</v>
      </c>
      <c r="H94" s="138" t="s">
        <v>164</v>
      </c>
      <c r="I94" s="140">
        <v>4</v>
      </c>
      <c r="J94" s="141"/>
      <c r="K94" s="400">
        <f t="shared" si="6"/>
        <v>0</v>
      </c>
      <c r="L94" s="10"/>
      <c r="M94" s="5"/>
    </row>
    <row r="95" spans="1:13">
      <c r="A95" s="5"/>
      <c r="B95" s="9"/>
      <c r="C95" s="137"/>
      <c r="D95" s="138">
        <v>10</v>
      </c>
      <c r="E95" s="138"/>
      <c r="F95" s="138"/>
      <c r="G95" s="382" t="s">
        <v>176</v>
      </c>
      <c r="H95" s="138"/>
      <c r="I95" s="140"/>
      <c r="J95" s="141"/>
      <c r="K95" s="399">
        <f>+ROUND(SUM(K96:K98),0)</f>
        <v>0</v>
      </c>
      <c r="L95" s="10"/>
      <c r="M95" s="5"/>
    </row>
    <row r="96" spans="1:13" ht="28.5">
      <c r="A96" s="5"/>
      <c r="B96" s="9"/>
      <c r="C96" s="137"/>
      <c r="D96" s="138">
        <v>10.1</v>
      </c>
      <c r="E96" s="138"/>
      <c r="F96" s="138"/>
      <c r="G96" s="139" t="s">
        <v>177</v>
      </c>
      <c r="H96" s="138" t="s">
        <v>164</v>
      </c>
      <c r="I96" s="140">
        <v>5</v>
      </c>
      <c r="J96" s="141"/>
      <c r="K96" s="400">
        <f t="shared" si="6"/>
        <v>0</v>
      </c>
      <c r="L96" s="10"/>
      <c r="M96" s="5"/>
    </row>
    <row r="97" spans="1:13">
      <c r="A97" s="5"/>
      <c r="B97" s="9"/>
      <c r="C97" s="137"/>
      <c r="D97" s="138">
        <v>10.199999999999999</v>
      </c>
      <c r="E97" s="138"/>
      <c r="F97" s="138"/>
      <c r="G97" s="139" t="s">
        <v>178</v>
      </c>
      <c r="H97" s="138" t="s">
        <v>119</v>
      </c>
      <c r="I97" s="140">
        <v>240</v>
      </c>
      <c r="J97" s="141"/>
      <c r="K97" s="400">
        <f t="shared" si="6"/>
        <v>0</v>
      </c>
      <c r="L97" s="10"/>
      <c r="M97" s="5"/>
    </row>
    <row r="98" spans="1:13" ht="28.5">
      <c r="A98" s="5"/>
      <c r="B98" s="9"/>
      <c r="C98" s="137"/>
      <c r="D98" s="138">
        <v>10.3</v>
      </c>
      <c r="E98" s="138"/>
      <c r="F98" s="138"/>
      <c r="G98" s="139" t="s">
        <v>179</v>
      </c>
      <c r="H98" s="138" t="s">
        <v>164</v>
      </c>
      <c r="I98" s="140">
        <v>8</v>
      </c>
      <c r="J98" s="141"/>
      <c r="K98" s="400">
        <f t="shared" si="6"/>
        <v>0</v>
      </c>
      <c r="L98" s="10"/>
      <c r="M98" s="5"/>
    </row>
    <row r="99" spans="1:13">
      <c r="A99" s="5"/>
      <c r="B99" s="9"/>
      <c r="C99" s="137"/>
      <c r="D99" s="138" t="s">
        <v>203</v>
      </c>
      <c r="E99" s="138"/>
      <c r="F99" s="138"/>
      <c r="G99" s="382" t="s">
        <v>180</v>
      </c>
      <c r="H99" s="138"/>
      <c r="I99" s="140"/>
      <c r="J99" s="141"/>
      <c r="K99" s="399">
        <f>+ROUND(SUM(K100:L104),0)</f>
        <v>0</v>
      </c>
      <c r="L99" s="10"/>
      <c r="M99" s="5"/>
    </row>
    <row r="100" spans="1:13" ht="42.75">
      <c r="A100" s="5"/>
      <c r="B100" s="9"/>
      <c r="C100" s="137"/>
      <c r="D100" s="138" t="s">
        <v>204</v>
      </c>
      <c r="E100" s="138"/>
      <c r="F100" s="138"/>
      <c r="G100" s="139" t="s">
        <v>181</v>
      </c>
      <c r="H100" s="138" t="s">
        <v>164</v>
      </c>
      <c r="I100" s="140">
        <v>1</v>
      </c>
      <c r="J100" s="141"/>
      <c r="K100" s="400">
        <f t="shared" si="6"/>
        <v>0</v>
      </c>
      <c r="L100" s="10"/>
      <c r="M100" s="5"/>
    </row>
    <row r="101" spans="1:13">
      <c r="A101" s="5"/>
      <c r="B101" s="9"/>
      <c r="C101" s="137"/>
      <c r="D101" s="138" t="s">
        <v>205</v>
      </c>
      <c r="E101" s="138"/>
      <c r="F101" s="138"/>
      <c r="G101" s="139" t="s">
        <v>182</v>
      </c>
      <c r="H101" s="138" t="s">
        <v>164</v>
      </c>
      <c r="I101" s="140">
        <v>4</v>
      </c>
      <c r="J101" s="141"/>
      <c r="K101" s="400">
        <f t="shared" si="6"/>
        <v>0</v>
      </c>
      <c r="L101" s="10"/>
      <c r="M101" s="5"/>
    </row>
    <row r="102" spans="1:13" ht="28.5">
      <c r="A102" s="5"/>
      <c r="B102" s="9"/>
      <c r="C102" s="137"/>
      <c r="D102" s="138" t="s">
        <v>206</v>
      </c>
      <c r="E102" s="138"/>
      <c r="F102" s="138"/>
      <c r="G102" s="139" t="s">
        <v>183</v>
      </c>
      <c r="H102" s="138" t="s">
        <v>119</v>
      </c>
      <c r="I102" s="140">
        <v>30</v>
      </c>
      <c r="J102" s="141"/>
      <c r="K102" s="400">
        <f t="shared" si="6"/>
        <v>0</v>
      </c>
      <c r="L102" s="10"/>
      <c r="M102" s="5"/>
    </row>
    <row r="103" spans="1:13" ht="28.5">
      <c r="A103" s="5"/>
      <c r="B103" s="9"/>
      <c r="C103" s="137"/>
      <c r="D103" s="138" t="s">
        <v>207</v>
      </c>
      <c r="E103" s="138"/>
      <c r="F103" s="138"/>
      <c r="G103" s="139" t="s">
        <v>184</v>
      </c>
      <c r="H103" s="138" t="s">
        <v>119</v>
      </c>
      <c r="I103" s="140">
        <v>60</v>
      </c>
      <c r="J103" s="141"/>
      <c r="K103" s="400">
        <f t="shared" si="6"/>
        <v>0</v>
      </c>
      <c r="L103" s="10"/>
      <c r="M103" s="5"/>
    </row>
    <row r="104" spans="1:13">
      <c r="A104" s="5"/>
      <c r="B104" s="9"/>
      <c r="C104" s="137"/>
      <c r="D104" s="138" t="s">
        <v>208</v>
      </c>
      <c r="E104" s="138"/>
      <c r="F104" s="138"/>
      <c r="G104" s="139" t="s">
        <v>185</v>
      </c>
      <c r="H104" s="138" t="s">
        <v>102</v>
      </c>
      <c r="I104" s="140">
        <v>50</v>
      </c>
      <c r="J104" s="141"/>
      <c r="K104" s="400">
        <f t="shared" si="6"/>
        <v>0</v>
      </c>
      <c r="L104" s="10"/>
      <c r="M104" s="5"/>
    </row>
    <row r="105" spans="1:13">
      <c r="A105" s="5"/>
      <c r="B105" s="9"/>
      <c r="C105" s="137"/>
      <c r="D105" s="138" t="s">
        <v>224</v>
      </c>
      <c r="E105" s="138"/>
      <c r="F105" s="138"/>
      <c r="G105" s="382" t="s">
        <v>162</v>
      </c>
      <c r="H105" s="138"/>
      <c r="I105" s="140"/>
      <c r="J105" s="141"/>
      <c r="K105" s="399">
        <f>+ROUND(SUM(K106:K111),0)</f>
        <v>0</v>
      </c>
      <c r="L105" s="10"/>
      <c r="M105" s="5"/>
    </row>
    <row r="106" spans="1:13">
      <c r="A106" s="5"/>
      <c r="B106" s="9"/>
      <c r="C106" s="137"/>
      <c r="D106" s="138" t="s">
        <v>225</v>
      </c>
      <c r="E106" s="138"/>
      <c r="F106" s="138"/>
      <c r="G106" s="139" t="s">
        <v>163</v>
      </c>
      <c r="H106" s="138" t="s">
        <v>164</v>
      </c>
      <c r="I106" s="140">
        <v>1</v>
      </c>
      <c r="J106" s="141"/>
      <c r="K106" s="400">
        <f t="shared" ref="K106:K111" si="7">ROUND(I106*J106,0)</f>
        <v>0</v>
      </c>
      <c r="L106" s="10"/>
      <c r="M106" s="5"/>
    </row>
    <row r="107" spans="1:13">
      <c r="A107" s="5"/>
      <c r="B107" s="9"/>
      <c r="C107" s="137"/>
      <c r="D107" s="138" t="s">
        <v>226</v>
      </c>
      <c r="E107" s="138"/>
      <c r="F107" s="138"/>
      <c r="G107" s="139" t="s">
        <v>165</v>
      </c>
      <c r="H107" s="138" t="s">
        <v>164</v>
      </c>
      <c r="I107" s="140">
        <v>1</v>
      </c>
      <c r="J107" s="141"/>
      <c r="K107" s="400">
        <f t="shared" si="7"/>
        <v>0</v>
      </c>
      <c r="L107" s="10"/>
      <c r="M107" s="5"/>
    </row>
    <row r="108" spans="1:13">
      <c r="A108" s="5"/>
      <c r="B108" s="9"/>
      <c r="C108" s="137"/>
      <c r="D108" s="138" t="s">
        <v>227</v>
      </c>
      <c r="E108" s="138"/>
      <c r="F108" s="138"/>
      <c r="G108" s="139" t="s">
        <v>209</v>
      </c>
      <c r="H108" s="138" t="s">
        <v>164</v>
      </c>
      <c r="I108" s="140">
        <v>60</v>
      </c>
      <c r="J108" s="141"/>
      <c r="K108" s="400">
        <f t="shared" si="7"/>
        <v>0</v>
      </c>
      <c r="L108" s="10"/>
      <c r="M108" s="5"/>
    </row>
    <row r="109" spans="1:13">
      <c r="A109" s="5"/>
      <c r="B109" s="9"/>
      <c r="C109" s="137"/>
      <c r="D109" s="138" t="s">
        <v>228</v>
      </c>
      <c r="E109" s="138"/>
      <c r="F109" s="138"/>
      <c r="G109" s="139" t="s">
        <v>210</v>
      </c>
      <c r="H109" s="138" t="s">
        <v>164</v>
      </c>
      <c r="I109" s="140">
        <v>3</v>
      </c>
      <c r="J109" s="141"/>
      <c r="K109" s="400">
        <f t="shared" si="7"/>
        <v>0</v>
      </c>
      <c r="L109" s="10"/>
      <c r="M109" s="5"/>
    </row>
    <row r="110" spans="1:13" ht="57">
      <c r="A110" s="5"/>
      <c r="B110" s="9"/>
      <c r="C110" s="137"/>
      <c r="D110" s="138" t="s">
        <v>229</v>
      </c>
      <c r="E110" s="138"/>
      <c r="F110" s="138"/>
      <c r="G110" s="139" t="s">
        <v>211</v>
      </c>
      <c r="H110" s="138" t="s">
        <v>164</v>
      </c>
      <c r="I110" s="140">
        <v>1</v>
      </c>
      <c r="J110" s="141"/>
      <c r="K110" s="400">
        <f t="shared" si="7"/>
        <v>0</v>
      </c>
      <c r="L110" s="10"/>
      <c r="M110" s="5"/>
    </row>
    <row r="111" spans="1:13">
      <c r="A111" s="5"/>
      <c r="B111" s="9"/>
      <c r="C111" s="137"/>
      <c r="D111" s="138" t="s">
        <v>230</v>
      </c>
      <c r="E111" s="138"/>
      <c r="F111" s="138"/>
      <c r="G111" s="139" t="s">
        <v>212</v>
      </c>
      <c r="H111" s="138" t="s">
        <v>164</v>
      </c>
      <c r="I111" s="140">
        <v>1</v>
      </c>
      <c r="J111" s="141"/>
      <c r="K111" s="400">
        <f t="shared" si="7"/>
        <v>0</v>
      </c>
      <c r="L111" s="10"/>
      <c r="M111" s="5"/>
    </row>
    <row r="112" spans="1:13">
      <c r="A112" s="5"/>
      <c r="B112" s="9"/>
      <c r="C112" s="137"/>
      <c r="D112" s="138" t="s">
        <v>231</v>
      </c>
      <c r="E112" s="138"/>
      <c r="F112" s="138"/>
      <c r="G112" s="382" t="s">
        <v>213</v>
      </c>
      <c r="H112" s="138"/>
      <c r="I112" s="140"/>
      <c r="J112" s="141"/>
      <c r="K112" s="399">
        <f>+ROUND(SUM(K113:K116),0)</f>
        <v>0</v>
      </c>
      <c r="L112" s="10"/>
      <c r="M112" s="5"/>
    </row>
    <row r="113" spans="1:13" ht="28.5">
      <c r="A113" s="5"/>
      <c r="B113" s="9"/>
      <c r="C113" s="137"/>
      <c r="D113" s="138" t="s">
        <v>232</v>
      </c>
      <c r="E113" s="138"/>
      <c r="F113" s="138"/>
      <c r="G113" s="139" t="s">
        <v>214</v>
      </c>
      <c r="H113" s="138" t="s">
        <v>164</v>
      </c>
      <c r="I113" s="140">
        <v>15</v>
      </c>
      <c r="J113" s="141"/>
      <c r="K113" s="400">
        <f>ROUND(I113*J113,0)</f>
        <v>0</v>
      </c>
      <c r="L113" s="10"/>
      <c r="M113" s="5"/>
    </row>
    <row r="114" spans="1:13" ht="28.5">
      <c r="A114" s="5"/>
      <c r="B114" s="9"/>
      <c r="C114" s="137"/>
      <c r="D114" s="138" t="s">
        <v>233</v>
      </c>
      <c r="E114" s="138"/>
      <c r="F114" s="138"/>
      <c r="G114" s="139" t="s">
        <v>215</v>
      </c>
      <c r="H114" s="138" t="s">
        <v>119</v>
      </c>
      <c r="I114" s="140">
        <v>45</v>
      </c>
      <c r="J114" s="141"/>
      <c r="K114" s="400">
        <f>ROUND(I114*J114,0)</f>
        <v>0</v>
      </c>
      <c r="L114" s="10"/>
      <c r="M114" s="5"/>
    </row>
    <row r="115" spans="1:13">
      <c r="A115" s="5"/>
      <c r="B115" s="9"/>
      <c r="C115" s="137"/>
      <c r="D115" s="138" t="s">
        <v>234</v>
      </c>
      <c r="E115" s="138"/>
      <c r="F115" s="138"/>
      <c r="G115" s="139" t="s">
        <v>216</v>
      </c>
      <c r="H115" s="138" t="s">
        <v>164</v>
      </c>
      <c r="I115" s="140">
        <v>2</v>
      </c>
      <c r="J115" s="141"/>
      <c r="K115" s="400">
        <f>ROUND(I115*J115,0)</f>
        <v>0</v>
      </c>
      <c r="L115" s="10"/>
      <c r="M115" s="5"/>
    </row>
    <row r="116" spans="1:13">
      <c r="A116" s="5"/>
      <c r="B116" s="9"/>
      <c r="C116" s="137"/>
      <c r="D116" s="138" t="s">
        <v>235</v>
      </c>
      <c r="E116" s="138"/>
      <c r="F116" s="138"/>
      <c r="G116" s="139" t="s">
        <v>217</v>
      </c>
      <c r="H116" s="138" t="s">
        <v>164</v>
      </c>
      <c r="I116" s="140">
        <v>2</v>
      </c>
      <c r="J116" s="141"/>
      <c r="K116" s="400">
        <f>ROUND(I116*J116,0)</f>
        <v>0</v>
      </c>
      <c r="L116" s="10"/>
      <c r="M116" s="5"/>
    </row>
    <row r="117" spans="1:13">
      <c r="A117" s="5"/>
      <c r="B117" s="9"/>
      <c r="C117" s="137"/>
      <c r="D117" s="138" t="s">
        <v>236</v>
      </c>
      <c r="E117" s="138"/>
      <c r="F117" s="138"/>
      <c r="G117" s="382" t="s">
        <v>218</v>
      </c>
      <c r="H117" s="138"/>
      <c r="I117" s="140"/>
      <c r="J117" s="141"/>
      <c r="K117" s="401">
        <f>+ROUND(SUM(K118:K120),0)</f>
        <v>0</v>
      </c>
      <c r="L117" s="10"/>
      <c r="M117" s="5"/>
    </row>
    <row r="118" spans="1:13">
      <c r="A118" s="5"/>
      <c r="B118" s="9"/>
      <c r="C118" s="137"/>
      <c r="D118" s="138" t="s">
        <v>236</v>
      </c>
      <c r="E118" s="138"/>
      <c r="F118" s="138"/>
      <c r="G118" s="382" t="s">
        <v>180</v>
      </c>
      <c r="H118" s="138"/>
      <c r="I118" s="140"/>
      <c r="J118" s="141"/>
      <c r="K118" s="399">
        <f>+ROUND(SUM(K119:L123),0)</f>
        <v>0</v>
      </c>
      <c r="L118" s="10"/>
      <c r="M118" s="5"/>
    </row>
    <row r="119" spans="1:13" ht="42.75">
      <c r="A119" s="5"/>
      <c r="B119" s="9"/>
      <c r="C119" s="137"/>
      <c r="D119" s="138" t="s">
        <v>237</v>
      </c>
      <c r="E119" s="138"/>
      <c r="F119" s="138"/>
      <c r="G119" s="139" t="s">
        <v>219</v>
      </c>
      <c r="H119" s="138" t="s">
        <v>164</v>
      </c>
      <c r="I119" s="140">
        <v>1</v>
      </c>
      <c r="J119" s="141"/>
      <c r="K119" s="400">
        <f>ROUND(I119*J119,0)</f>
        <v>0</v>
      </c>
      <c r="L119" s="10"/>
      <c r="M119" s="5"/>
    </row>
    <row r="120" spans="1:13">
      <c r="A120" s="5"/>
      <c r="B120" s="9"/>
      <c r="C120" s="137"/>
      <c r="D120" s="138" t="s">
        <v>238</v>
      </c>
      <c r="E120" s="138"/>
      <c r="F120" s="138"/>
      <c r="G120" s="139" t="s">
        <v>220</v>
      </c>
      <c r="H120" s="138" t="s">
        <v>164</v>
      </c>
      <c r="I120" s="140">
        <v>4</v>
      </c>
      <c r="J120" s="141"/>
      <c r="K120" s="400">
        <f>ROUND(I120*J120,0)</f>
        <v>0</v>
      </c>
      <c r="L120" s="10"/>
      <c r="M120" s="5"/>
    </row>
    <row r="121" spans="1:13" ht="28.5">
      <c r="A121" s="5"/>
      <c r="B121" s="9"/>
      <c r="C121" s="137"/>
      <c r="D121" s="138" t="s">
        <v>239</v>
      </c>
      <c r="E121" s="138"/>
      <c r="F121" s="138"/>
      <c r="G121" s="139" t="s">
        <v>221</v>
      </c>
      <c r="H121" s="138" t="s">
        <v>119</v>
      </c>
      <c r="I121" s="140">
        <v>30</v>
      </c>
      <c r="J121" s="141"/>
      <c r="K121" s="400">
        <f>ROUND(I121*J121,0)</f>
        <v>0</v>
      </c>
      <c r="L121" s="10"/>
      <c r="M121" s="5"/>
    </row>
    <row r="122" spans="1:13" ht="28.5">
      <c r="A122" s="5"/>
      <c r="B122" s="9"/>
      <c r="C122" s="137"/>
      <c r="D122" s="138" t="s">
        <v>240</v>
      </c>
      <c r="E122" s="138"/>
      <c r="F122" s="138"/>
      <c r="G122" s="139" t="s">
        <v>222</v>
      </c>
      <c r="H122" s="138" t="s">
        <v>119</v>
      </c>
      <c r="I122" s="140">
        <v>60</v>
      </c>
      <c r="J122" s="141"/>
      <c r="K122" s="400">
        <f>ROUND(I122*J122,0)</f>
        <v>0</v>
      </c>
      <c r="L122" s="10"/>
      <c r="M122" s="5"/>
    </row>
    <row r="123" spans="1:13">
      <c r="A123" s="5"/>
      <c r="B123" s="9"/>
      <c r="C123" s="137"/>
      <c r="D123" s="138" t="s">
        <v>241</v>
      </c>
      <c r="E123" s="138"/>
      <c r="F123" s="138"/>
      <c r="G123" s="139" t="s">
        <v>223</v>
      </c>
      <c r="H123" s="138" t="s">
        <v>102</v>
      </c>
      <c r="I123" s="140">
        <v>50</v>
      </c>
      <c r="J123" s="141"/>
      <c r="K123" s="400">
        <f>ROUND(I123*J123,0)</f>
        <v>0</v>
      </c>
      <c r="L123" s="10"/>
      <c r="M123" s="5"/>
    </row>
    <row r="124" spans="1:13">
      <c r="A124" s="5"/>
      <c r="B124" s="9"/>
      <c r="C124" s="137"/>
      <c r="D124" s="138" t="s">
        <v>252</v>
      </c>
      <c r="E124" s="138"/>
      <c r="F124" s="138"/>
      <c r="G124" s="382" t="s">
        <v>242</v>
      </c>
      <c r="H124" s="138"/>
      <c r="I124" s="140"/>
      <c r="J124" s="141"/>
      <c r="K124" s="399">
        <f>+ROUND(SUM(K125:L133),0)</f>
        <v>0</v>
      </c>
      <c r="L124" s="10"/>
      <c r="M124" s="5"/>
    </row>
    <row r="125" spans="1:13" ht="57">
      <c r="A125" s="5"/>
      <c r="B125" s="9"/>
      <c r="C125" s="137"/>
      <c r="D125" s="138" t="s">
        <v>253</v>
      </c>
      <c r="E125" s="138"/>
      <c r="F125" s="138"/>
      <c r="G125" s="139" t="s">
        <v>243</v>
      </c>
      <c r="H125" s="138" t="s">
        <v>148</v>
      </c>
      <c r="I125" s="140">
        <v>2</v>
      </c>
      <c r="J125" s="141"/>
      <c r="K125" s="402">
        <f t="shared" ref="K125:K133" si="8">ROUND(I125*J125,0)</f>
        <v>0</v>
      </c>
      <c r="L125" s="10"/>
      <c r="M125" s="5"/>
    </row>
    <row r="126" spans="1:13">
      <c r="A126" s="5"/>
      <c r="B126" s="9"/>
      <c r="C126" s="137"/>
      <c r="D126" s="138" t="s">
        <v>254</v>
      </c>
      <c r="E126" s="138"/>
      <c r="F126" s="138"/>
      <c r="G126" s="139" t="s">
        <v>244</v>
      </c>
      <c r="H126" s="138" t="s">
        <v>148</v>
      </c>
      <c r="I126" s="140">
        <v>2</v>
      </c>
      <c r="J126" s="141"/>
      <c r="K126" s="402">
        <f t="shared" si="8"/>
        <v>0</v>
      </c>
      <c r="L126" s="10"/>
      <c r="M126" s="5"/>
    </row>
    <row r="127" spans="1:13">
      <c r="A127" s="5"/>
      <c r="B127" s="9"/>
      <c r="C127" s="137"/>
      <c r="D127" s="138" t="s">
        <v>255</v>
      </c>
      <c r="E127" s="138"/>
      <c r="F127" s="138"/>
      <c r="G127" s="139" t="s">
        <v>245</v>
      </c>
      <c r="H127" s="138" t="s">
        <v>148</v>
      </c>
      <c r="I127" s="140">
        <v>4</v>
      </c>
      <c r="J127" s="141"/>
      <c r="K127" s="402">
        <f t="shared" si="8"/>
        <v>0</v>
      </c>
      <c r="L127" s="10"/>
      <c r="M127" s="5"/>
    </row>
    <row r="128" spans="1:13">
      <c r="A128" s="5"/>
      <c r="B128" s="9"/>
      <c r="C128" s="137"/>
      <c r="D128" s="138" t="s">
        <v>256</v>
      </c>
      <c r="E128" s="138"/>
      <c r="F128" s="138"/>
      <c r="G128" s="139" t="s">
        <v>246</v>
      </c>
      <c r="H128" s="138" t="s">
        <v>148</v>
      </c>
      <c r="I128" s="140">
        <v>2</v>
      </c>
      <c r="J128" s="141"/>
      <c r="K128" s="402">
        <f t="shared" si="8"/>
        <v>0</v>
      </c>
      <c r="L128" s="10"/>
      <c r="M128" s="5"/>
    </row>
    <row r="129" spans="1:13" ht="28.5">
      <c r="A129" s="5"/>
      <c r="B129" s="9"/>
      <c r="C129" s="137"/>
      <c r="D129" s="138" t="s">
        <v>257</v>
      </c>
      <c r="E129" s="138"/>
      <c r="F129" s="138"/>
      <c r="G129" s="139" t="s">
        <v>247</v>
      </c>
      <c r="H129" s="138" t="s">
        <v>148</v>
      </c>
      <c r="I129" s="140">
        <v>2</v>
      </c>
      <c r="J129" s="141"/>
      <c r="K129" s="402">
        <f t="shared" si="8"/>
        <v>0</v>
      </c>
      <c r="L129" s="10"/>
      <c r="M129" s="5"/>
    </row>
    <row r="130" spans="1:13">
      <c r="A130" s="5"/>
      <c r="B130" s="9"/>
      <c r="C130" s="137"/>
      <c r="D130" s="138" t="s">
        <v>258</v>
      </c>
      <c r="E130" s="138"/>
      <c r="F130" s="138"/>
      <c r="G130" s="139" t="s">
        <v>248</v>
      </c>
      <c r="H130" s="138" t="s">
        <v>148</v>
      </c>
      <c r="I130" s="140">
        <v>2</v>
      </c>
      <c r="J130" s="141"/>
      <c r="K130" s="402">
        <f t="shared" si="8"/>
        <v>0</v>
      </c>
      <c r="L130" s="10"/>
      <c r="M130" s="5"/>
    </row>
    <row r="131" spans="1:13">
      <c r="A131" s="5"/>
      <c r="B131" s="9"/>
      <c r="C131" s="137"/>
      <c r="D131" s="138" t="s">
        <v>259</v>
      </c>
      <c r="E131" s="138"/>
      <c r="F131" s="138"/>
      <c r="G131" s="139" t="s">
        <v>249</v>
      </c>
      <c r="H131" s="138" t="s">
        <v>148</v>
      </c>
      <c r="I131" s="140">
        <v>2</v>
      </c>
      <c r="J131" s="141"/>
      <c r="K131" s="402">
        <f t="shared" si="8"/>
        <v>0</v>
      </c>
      <c r="L131" s="10"/>
      <c r="M131" s="5"/>
    </row>
    <row r="132" spans="1:13">
      <c r="A132" s="5"/>
      <c r="B132" s="9"/>
      <c r="C132" s="137"/>
      <c r="D132" s="138" t="s">
        <v>260</v>
      </c>
      <c r="E132" s="138"/>
      <c r="F132" s="138"/>
      <c r="G132" s="139" t="s">
        <v>250</v>
      </c>
      <c r="H132" s="138" t="s">
        <v>148</v>
      </c>
      <c r="I132" s="140">
        <v>2</v>
      </c>
      <c r="J132" s="141"/>
      <c r="K132" s="402">
        <f t="shared" si="8"/>
        <v>0</v>
      </c>
      <c r="L132" s="10"/>
      <c r="M132" s="5"/>
    </row>
    <row r="133" spans="1:13" ht="28.5">
      <c r="A133" s="5"/>
      <c r="B133" s="9"/>
      <c r="C133" s="137"/>
      <c r="D133" s="138" t="s">
        <v>261</v>
      </c>
      <c r="E133" s="138"/>
      <c r="F133" s="138"/>
      <c r="G133" s="139" t="s">
        <v>251</v>
      </c>
      <c r="H133" s="138" t="s">
        <v>148</v>
      </c>
      <c r="I133" s="140">
        <v>1</v>
      </c>
      <c r="J133" s="141"/>
      <c r="K133" s="402">
        <f t="shared" si="8"/>
        <v>0</v>
      </c>
      <c r="L133" s="10"/>
      <c r="M133" s="5"/>
    </row>
    <row r="134" spans="1:13">
      <c r="A134" s="5"/>
      <c r="B134" s="9"/>
      <c r="C134" s="137"/>
      <c r="D134" s="138">
        <v>17</v>
      </c>
      <c r="E134" s="138"/>
      <c r="F134" s="138"/>
      <c r="G134" s="382" t="s">
        <v>262</v>
      </c>
      <c r="H134" s="138"/>
      <c r="I134" s="140"/>
      <c r="J134" s="141"/>
      <c r="K134" s="404">
        <f>ROUND(+SUM(K135:K143),0)</f>
        <v>0</v>
      </c>
      <c r="L134" s="10"/>
      <c r="M134" s="5"/>
    </row>
    <row r="135" spans="1:13" ht="57">
      <c r="A135" s="5"/>
      <c r="B135" s="9"/>
      <c r="C135" s="137"/>
      <c r="D135" s="138" t="s">
        <v>271</v>
      </c>
      <c r="E135" s="138"/>
      <c r="F135" s="138"/>
      <c r="G135" s="139" t="s">
        <v>263</v>
      </c>
      <c r="H135" s="138" t="s">
        <v>148</v>
      </c>
      <c r="I135" s="140">
        <v>2</v>
      </c>
      <c r="J135" s="141"/>
      <c r="K135" s="402">
        <f t="shared" ref="K135:K142" si="9">ROUND(I135*J135,0)</f>
        <v>0</v>
      </c>
      <c r="L135" s="10"/>
      <c r="M135" s="5"/>
    </row>
    <row r="136" spans="1:13">
      <c r="A136" s="5"/>
      <c r="B136" s="9"/>
      <c r="C136" s="137"/>
      <c r="D136" s="138" t="s">
        <v>272</v>
      </c>
      <c r="E136" s="138"/>
      <c r="F136" s="138"/>
      <c r="G136" s="139" t="s">
        <v>264</v>
      </c>
      <c r="H136" s="138" t="s">
        <v>148</v>
      </c>
      <c r="I136" s="140">
        <v>2</v>
      </c>
      <c r="J136" s="141"/>
      <c r="K136" s="402">
        <f t="shared" si="9"/>
        <v>0</v>
      </c>
      <c r="L136" s="10"/>
      <c r="M136" s="5"/>
    </row>
    <row r="137" spans="1:13">
      <c r="A137" s="5"/>
      <c r="B137" s="9"/>
      <c r="C137" s="137"/>
      <c r="D137" s="138" t="s">
        <v>273</v>
      </c>
      <c r="E137" s="138"/>
      <c r="F137" s="138"/>
      <c r="G137" s="139" t="s">
        <v>265</v>
      </c>
      <c r="H137" s="138" t="s">
        <v>148</v>
      </c>
      <c r="I137" s="140">
        <v>4</v>
      </c>
      <c r="J137" s="141"/>
      <c r="K137" s="402">
        <f t="shared" si="9"/>
        <v>0</v>
      </c>
      <c r="L137" s="10"/>
      <c r="M137" s="5"/>
    </row>
    <row r="138" spans="1:13">
      <c r="A138" s="5"/>
      <c r="B138" s="9"/>
      <c r="C138" s="137"/>
      <c r="D138" s="138" t="s">
        <v>274</v>
      </c>
      <c r="E138" s="138"/>
      <c r="F138" s="138"/>
      <c r="G138" s="139" t="s">
        <v>266</v>
      </c>
      <c r="H138" s="138" t="s">
        <v>148</v>
      </c>
      <c r="I138" s="140">
        <v>2</v>
      </c>
      <c r="J138" s="141"/>
      <c r="K138" s="402">
        <f t="shared" si="9"/>
        <v>0</v>
      </c>
      <c r="L138" s="10"/>
      <c r="M138" s="5"/>
    </row>
    <row r="139" spans="1:13" ht="28.5">
      <c r="A139" s="5"/>
      <c r="B139" s="9"/>
      <c r="C139" s="137"/>
      <c r="D139" s="138" t="s">
        <v>275</v>
      </c>
      <c r="E139" s="138"/>
      <c r="F139" s="138"/>
      <c r="G139" s="139" t="s">
        <v>267</v>
      </c>
      <c r="H139" s="138" t="s">
        <v>148</v>
      </c>
      <c r="I139" s="140">
        <v>2</v>
      </c>
      <c r="J139" s="141"/>
      <c r="K139" s="402">
        <f t="shared" si="9"/>
        <v>0</v>
      </c>
      <c r="L139" s="10"/>
      <c r="M139" s="5"/>
    </row>
    <row r="140" spans="1:13">
      <c r="A140" s="5"/>
      <c r="B140" s="9"/>
      <c r="C140" s="137"/>
      <c r="D140" s="138" t="s">
        <v>276</v>
      </c>
      <c r="E140" s="138"/>
      <c r="F140" s="138"/>
      <c r="G140" s="139" t="s">
        <v>268</v>
      </c>
      <c r="H140" s="138" t="s">
        <v>148</v>
      </c>
      <c r="I140" s="140">
        <v>2</v>
      </c>
      <c r="J140" s="141"/>
      <c r="K140" s="402">
        <f t="shared" si="9"/>
        <v>0</v>
      </c>
      <c r="L140" s="10"/>
      <c r="M140" s="5"/>
    </row>
    <row r="141" spans="1:13">
      <c r="A141" s="5"/>
      <c r="B141" s="9"/>
      <c r="C141" s="137"/>
      <c r="D141" s="138" t="s">
        <v>277</v>
      </c>
      <c r="E141" s="138"/>
      <c r="F141" s="138"/>
      <c r="G141" s="139" t="s">
        <v>269</v>
      </c>
      <c r="H141" s="138" t="s">
        <v>148</v>
      </c>
      <c r="I141" s="140">
        <v>2</v>
      </c>
      <c r="J141" s="141"/>
      <c r="K141" s="402">
        <f t="shared" si="9"/>
        <v>0</v>
      </c>
      <c r="L141" s="10"/>
      <c r="M141" s="5"/>
    </row>
    <row r="142" spans="1:13" ht="17.25" thickBot="1">
      <c r="A142" s="5"/>
      <c r="B142" s="9"/>
      <c r="C142" s="137"/>
      <c r="D142" s="138" t="s">
        <v>278</v>
      </c>
      <c r="E142" s="138"/>
      <c r="F142" s="138"/>
      <c r="G142" s="139" t="s">
        <v>270</v>
      </c>
      <c r="H142" s="138" t="s">
        <v>148</v>
      </c>
      <c r="I142" s="140">
        <v>2</v>
      </c>
      <c r="J142" s="141"/>
      <c r="K142" s="402">
        <f t="shared" si="9"/>
        <v>0</v>
      </c>
      <c r="L142" s="10"/>
      <c r="M142" s="5"/>
    </row>
    <row r="143" spans="1:13" ht="30" customHeight="1" thickBot="1">
      <c r="A143" s="5"/>
      <c r="B143" s="9"/>
      <c r="C143" s="134"/>
      <c r="D143" s="135"/>
      <c r="E143" s="135"/>
      <c r="F143" s="135"/>
      <c r="G143" s="135"/>
      <c r="H143" s="135"/>
      <c r="I143" s="135"/>
      <c r="J143" s="135"/>
      <c r="K143" s="136"/>
      <c r="L143" s="10"/>
      <c r="M143" s="5"/>
    </row>
    <row r="144" spans="1:13" ht="30" customHeight="1">
      <c r="A144" s="5"/>
      <c r="B144" s="398"/>
      <c r="C144" s="137"/>
      <c r="D144" s="138"/>
      <c r="E144" s="138"/>
      <c r="F144" s="138"/>
      <c r="G144" s="148"/>
      <c r="H144" s="138"/>
      <c r="I144" s="138"/>
      <c r="J144" s="392" t="s">
        <v>279</v>
      </c>
      <c r="K144" s="389">
        <f>+K14+K49+K62+K65+K70+K72+K74+K82+K89+K95+K99+K124</f>
        <v>0</v>
      </c>
      <c r="L144" s="10"/>
      <c r="M144" s="5"/>
    </row>
    <row r="145" spans="1:13" ht="30" customHeight="1">
      <c r="A145" s="5"/>
      <c r="B145" s="398"/>
      <c r="C145" s="137"/>
      <c r="D145" s="138"/>
      <c r="E145" s="138"/>
      <c r="F145" s="138"/>
      <c r="G145" s="148"/>
      <c r="H145" s="138"/>
      <c r="I145" s="138"/>
      <c r="J145" s="392" t="s">
        <v>280</v>
      </c>
      <c r="K145" s="390">
        <f>ROUNDUP(K144*16%,0)</f>
        <v>0</v>
      </c>
      <c r="L145" s="10"/>
      <c r="M145" s="5"/>
    </row>
    <row r="146" spans="1:13" ht="30" customHeight="1">
      <c r="A146" s="5"/>
      <c r="B146" s="398"/>
      <c r="C146" s="137"/>
      <c r="D146" s="138"/>
      <c r="E146" s="138"/>
      <c r="F146" s="138"/>
      <c r="G146" s="148"/>
      <c r="H146" s="138"/>
      <c r="I146" s="138"/>
      <c r="J146" s="392" t="s">
        <v>281</v>
      </c>
      <c r="K146" s="390">
        <f>ROUNDUP(K144*3%,0)</f>
        <v>0</v>
      </c>
      <c r="L146" s="10"/>
      <c r="M146" s="5"/>
    </row>
    <row r="147" spans="1:13" ht="30" customHeight="1">
      <c r="A147" s="5"/>
      <c r="B147" s="398"/>
      <c r="C147" s="137"/>
      <c r="D147" s="138"/>
      <c r="E147" s="138"/>
      <c r="F147" s="138"/>
      <c r="G147" s="148"/>
      <c r="H147" s="138"/>
      <c r="I147" s="138"/>
      <c r="J147" s="392" t="s">
        <v>282</v>
      </c>
      <c r="K147" s="390">
        <f>ROUNDUP(K144*5%,0)</f>
        <v>0</v>
      </c>
      <c r="L147" s="10"/>
      <c r="M147" s="5"/>
    </row>
    <row r="148" spans="1:13" ht="30" customHeight="1">
      <c r="A148" s="5"/>
      <c r="B148" s="398"/>
      <c r="C148" s="137"/>
      <c r="D148" s="138"/>
      <c r="E148" s="138"/>
      <c r="F148" s="138"/>
      <c r="G148" s="148"/>
      <c r="H148" s="138"/>
      <c r="I148" s="138"/>
      <c r="J148" s="392" t="s">
        <v>283</v>
      </c>
      <c r="K148" s="390">
        <f>ROUNDUP(K147*19%,0)</f>
        <v>0</v>
      </c>
      <c r="L148" s="10"/>
      <c r="M148" s="5"/>
    </row>
    <row r="149" spans="1:13" ht="30" customHeight="1" thickBot="1">
      <c r="A149" s="5"/>
      <c r="B149" s="398"/>
      <c r="C149" s="137"/>
      <c r="D149" s="138"/>
      <c r="E149" s="138"/>
      <c r="F149" s="138"/>
      <c r="G149" s="148"/>
      <c r="H149" s="138"/>
      <c r="I149" s="138"/>
      <c r="J149" s="392" t="s">
        <v>284</v>
      </c>
      <c r="K149" s="389">
        <f>SUM(K144:K148)</f>
        <v>0</v>
      </c>
      <c r="L149" s="10"/>
      <c r="M149" s="5"/>
    </row>
    <row r="150" spans="1:13" ht="30" customHeight="1" thickBot="1">
      <c r="A150" s="5"/>
      <c r="B150" s="9"/>
      <c r="C150" s="134"/>
      <c r="D150" s="135"/>
      <c r="E150" s="135"/>
      <c r="F150" s="135"/>
      <c r="G150" s="135"/>
      <c r="H150" s="135"/>
      <c r="I150" s="135"/>
      <c r="J150" s="135"/>
      <c r="K150" s="136"/>
      <c r="L150" s="10"/>
      <c r="M150" s="5"/>
    </row>
    <row r="151" spans="1:13" ht="30" customHeight="1">
      <c r="A151" s="5"/>
      <c r="B151" s="9"/>
      <c r="C151" s="137"/>
      <c r="D151" s="154"/>
      <c r="E151" s="154"/>
      <c r="F151" s="154"/>
      <c r="G151" s="155"/>
      <c r="H151" s="154"/>
      <c r="I151" s="154"/>
      <c r="J151" s="391" t="s">
        <v>285</v>
      </c>
      <c r="K151" s="390">
        <f>+K41+K61+K112+K117+K105+K134</f>
        <v>0</v>
      </c>
      <c r="L151" s="10"/>
      <c r="M151" s="5"/>
    </row>
    <row r="152" spans="1:13" ht="30" customHeight="1">
      <c r="A152" s="5"/>
      <c r="B152" s="9"/>
      <c r="C152" s="137"/>
      <c r="D152" s="156"/>
      <c r="E152" s="156"/>
      <c r="F152" s="156"/>
      <c r="G152" s="155"/>
      <c r="H152" s="154"/>
      <c r="I152" s="154"/>
      <c r="J152" s="391" t="s">
        <v>286</v>
      </c>
      <c r="K152" s="390">
        <f>ROUNDUP(K151*16%,0)</f>
        <v>0</v>
      </c>
      <c r="L152" s="10"/>
      <c r="M152" s="5"/>
    </row>
    <row r="153" spans="1:13" ht="30" customHeight="1" thickBot="1">
      <c r="A153" s="5"/>
      <c r="B153" s="9"/>
      <c r="C153" s="137"/>
      <c r="D153" s="154"/>
      <c r="E153" s="154"/>
      <c r="F153" s="154"/>
      <c r="G153" s="155"/>
      <c r="H153" s="154"/>
      <c r="I153" s="154"/>
      <c r="J153" s="391" t="s">
        <v>287</v>
      </c>
      <c r="K153" s="389">
        <f>SUM(K151:K152)</f>
        <v>0</v>
      </c>
      <c r="L153" s="10"/>
      <c r="M153" s="5"/>
    </row>
    <row r="154" spans="1:13" ht="30" customHeight="1" thickBot="1">
      <c r="A154" s="5"/>
      <c r="B154" s="9"/>
      <c r="C154" s="134"/>
      <c r="D154" s="135"/>
      <c r="E154" s="135"/>
      <c r="F154" s="135"/>
      <c r="G154" s="135"/>
      <c r="H154" s="135"/>
      <c r="I154" s="135"/>
      <c r="J154" s="135"/>
      <c r="K154" s="136"/>
      <c r="L154" s="10"/>
      <c r="M154" s="5"/>
    </row>
    <row r="155" spans="1:13" s="3" customFormat="1" thickBot="1">
      <c r="A155" s="11"/>
      <c r="B155" s="12"/>
      <c r="C155" s="172"/>
      <c r="D155" s="172"/>
      <c r="E155" s="172"/>
      <c r="F155" s="172"/>
      <c r="G155" s="172"/>
      <c r="H155" s="172"/>
      <c r="I155" s="172"/>
      <c r="J155" s="172"/>
      <c r="K155" s="173"/>
      <c r="L155" s="13"/>
      <c r="M155" s="11"/>
    </row>
    <row r="156" spans="1:13" s="3" customFormat="1" ht="30" customHeight="1" thickBot="1">
      <c r="A156" s="11"/>
      <c r="B156" s="12"/>
      <c r="C156" s="174"/>
      <c r="D156" s="175"/>
      <c r="E156" s="174"/>
      <c r="F156" s="174"/>
      <c r="G156" s="191" t="s">
        <v>21</v>
      </c>
      <c r="H156" s="192"/>
      <c r="I156" s="193"/>
      <c r="J156" s="194"/>
      <c r="K156" s="171">
        <f>+K149+K153</f>
        <v>0</v>
      </c>
      <c r="L156" s="13"/>
      <c r="M156" s="11"/>
    </row>
    <row r="157" spans="1:13" s="3" customFormat="1" thickBot="1">
      <c r="A157" s="11"/>
      <c r="B157" s="12"/>
      <c r="C157" s="174"/>
      <c r="D157" s="175"/>
      <c r="E157" s="175"/>
      <c r="F157" s="175"/>
      <c r="G157" s="174"/>
      <c r="H157" s="174"/>
      <c r="I157" s="195"/>
      <c r="J157" s="196"/>
      <c r="K157" s="197"/>
      <c r="L157" s="13"/>
      <c r="M157" s="11"/>
    </row>
    <row r="158" spans="1:13" s="3" customFormat="1" ht="15.75">
      <c r="A158" s="11"/>
      <c r="B158" s="12"/>
      <c r="C158" s="198"/>
      <c r="D158" s="245"/>
      <c r="E158" s="245"/>
      <c r="F158" s="245"/>
      <c r="G158" s="245"/>
      <c r="H158" s="245"/>
      <c r="I158" s="245"/>
      <c r="J158" s="245"/>
      <c r="K158" s="246"/>
      <c r="L158" s="14"/>
      <c r="M158" s="11"/>
    </row>
    <row r="159" spans="1:13" s="3" customFormat="1" ht="46.5" customHeight="1">
      <c r="A159" s="11"/>
      <c r="B159" s="12"/>
      <c r="C159" s="230" t="s">
        <v>22</v>
      </c>
      <c r="D159" s="231"/>
      <c r="E159" s="231"/>
      <c r="F159" s="231"/>
      <c r="G159" s="231"/>
      <c r="H159" s="244" t="s">
        <v>23</v>
      </c>
      <c r="I159" s="244"/>
      <c r="J159" s="244"/>
      <c r="K159" s="199" t="s">
        <v>24</v>
      </c>
      <c r="L159" s="15"/>
      <c r="M159" s="11"/>
    </row>
    <row r="160" spans="1:13" s="3" customFormat="1" ht="32.25" customHeight="1">
      <c r="A160" s="11"/>
      <c r="B160" s="12"/>
      <c r="C160" s="230" t="s">
        <v>25</v>
      </c>
      <c r="D160" s="231"/>
      <c r="E160" s="231"/>
      <c r="F160" s="231"/>
      <c r="G160" s="231"/>
      <c r="H160" s="393" t="s">
        <v>26</v>
      </c>
      <c r="I160" s="393"/>
      <c r="J160" s="394" t="s">
        <v>27</v>
      </c>
      <c r="K160" s="201">
        <v>0.16</v>
      </c>
      <c r="L160" s="15"/>
      <c r="M160" s="11"/>
    </row>
    <row r="161" spans="1:13" s="3" customFormat="1" ht="40.5" customHeight="1">
      <c r="A161" s="11"/>
      <c r="B161" s="12"/>
      <c r="C161" s="230" t="s">
        <v>28</v>
      </c>
      <c r="D161" s="231"/>
      <c r="E161" s="231"/>
      <c r="F161" s="231"/>
      <c r="G161" s="231"/>
      <c r="H161" s="395" t="s">
        <v>29</v>
      </c>
      <c r="I161" s="396"/>
      <c r="J161" s="394" t="s">
        <v>30</v>
      </c>
      <c r="K161" s="201">
        <v>0.03</v>
      </c>
      <c r="L161" s="15"/>
      <c r="M161" s="11"/>
    </row>
    <row r="162" spans="1:13" s="4" customFormat="1" ht="37.5" customHeight="1">
      <c r="A162" s="11"/>
      <c r="B162" s="12"/>
      <c r="C162" s="205"/>
      <c r="D162" s="206"/>
      <c r="E162" s="206"/>
      <c r="F162" s="206"/>
      <c r="G162" s="207"/>
      <c r="H162" s="397" t="s">
        <v>31</v>
      </c>
      <c r="I162" s="393"/>
      <c r="J162" s="394" t="s">
        <v>32</v>
      </c>
      <c r="K162" s="201">
        <v>0.05</v>
      </c>
      <c r="L162" s="13"/>
      <c r="M162" s="11"/>
    </row>
    <row r="163" spans="1:13">
      <c r="A163" s="5"/>
      <c r="B163" s="9"/>
      <c r="C163" s="208"/>
      <c r="D163" s="209"/>
      <c r="E163" s="209"/>
      <c r="F163" s="209"/>
      <c r="G163" s="210"/>
      <c r="H163" s="393" t="s">
        <v>33</v>
      </c>
      <c r="I163" s="393"/>
      <c r="J163" s="394" t="s">
        <v>34</v>
      </c>
      <c r="K163" s="201">
        <f>+SUM(K160:K162)</f>
        <v>0.24</v>
      </c>
      <c r="L163" s="10"/>
      <c r="M163" s="5"/>
    </row>
    <row r="164" spans="1:13">
      <c r="A164" s="5"/>
      <c r="B164" s="9"/>
      <c r="C164" s="211"/>
      <c r="D164" s="212"/>
      <c r="E164" s="212"/>
      <c r="F164" s="212"/>
      <c r="G164" s="213"/>
      <c r="H164" s="238"/>
      <c r="I164" s="238"/>
      <c r="J164" s="238"/>
      <c r="K164" s="239"/>
      <c r="L164" s="10"/>
      <c r="M164" s="5"/>
    </row>
    <row r="165" spans="1:13" ht="17.25" thickBot="1">
      <c r="A165" s="5"/>
      <c r="B165" s="224"/>
      <c r="C165" s="225"/>
      <c r="D165" s="225"/>
      <c r="E165" s="226"/>
      <c r="F165" s="225"/>
      <c r="G165" s="227"/>
      <c r="H165" s="225"/>
      <c r="I165" s="225"/>
      <c r="J165" s="225"/>
      <c r="K165" s="225"/>
      <c r="L165" s="228"/>
      <c r="M165" s="5"/>
    </row>
    <row r="166" spans="1:13" ht="17.25" thickTop="1">
      <c r="A166" s="5"/>
      <c r="B166" s="5"/>
      <c r="C166" s="5"/>
      <c r="D166" s="5"/>
      <c r="E166" s="6"/>
      <c r="F166" s="5"/>
      <c r="G166" s="5"/>
      <c r="H166" s="5"/>
      <c r="I166" s="5"/>
      <c r="J166" s="5"/>
      <c r="K166" s="5"/>
      <c r="L166" s="5"/>
      <c r="M166" s="5"/>
    </row>
  </sheetData>
  <mergeCells count="24">
    <mergeCell ref="C3:F3"/>
    <mergeCell ref="C6:K6"/>
    <mergeCell ref="I11:I12"/>
    <mergeCell ref="C5:K5"/>
    <mergeCell ref="J11:J12"/>
    <mergeCell ref="K11:K12"/>
    <mergeCell ref="C11:C12"/>
    <mergeCell ref="D11:D12"/>
    <mergeCell ref="G11:G12"/>
    <mergeCell ref="H11:H12"/>
    <mergeCell ref="E11:F11"/>
    <mergeCell ref="C7:K8"/>
    <mergeCell ref="C9:K9"/>
    <mergeCell ref="C160:G160"/>
    <mergeCell ref="C10:K10"/>
    <mergeCell ref="H164:K164"/>
    <mergeCell ref="C161:G161"/>
    <mergeCell ref="H161:I161"/>
    <mergeCell ref="H162:I162"/>
    <mergeCell ref="H163:I163"/>
    <mergeCell ref="C159:G159"/>
    <mergeCell ref="H159:J159"/>
    <mergeCell ref="H160:I160"/>
    <mergeCell ref="D158:K158"/>
  </mergeCells>
  <pageMargins left="0.11811023622047245" right="0.11811023622047245" top="0.15748031496062992" bottom="0.15748031496062992" header="0.31496062992125984" footer="0.31496062992125984"/>
  <pageSetup scale="31" orientation="portrait" horizontalDpi="1200" verticalDpi="1200" r:id="rId1"/>
  <rowBreaks count="1" manualBreakCount="1">
    <brk id="8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7C6A-7C38-4FB2-876D-2F5F22BBB0CE}">
  <dimension ref="A1:M63"/>
  <sheetViews>
    <sheetView showGridLines="0" view="pageBreakPreview" topLeftCell="A16" zoomScale="48" zoomScaleNormal="100" zoomScaleSheetLayoutView="48" zoomScalePageLayoutView="95" workbookViewId="0">
      <selection activeCell="C3" sqref="C3:F3"/>
    </sheetView>
  </sheetViews>
  <sheetFormatPr baseColWidth="10" defaultColWidth="11.42578125" defaultRowHeight="16.5"/>
  <cols>
    <col min="1" max="2" width="3.42578125" style="1" customWidth="1"/>
    <col min="3" max="3" width="7.42578125" style="1" customWidth="1"/>
    <col min="4" max="4" width="22.7109375" style="1" customWidth="1"/>
    <col min="5" max="5" width="16.140625" style="2" customWidth="1"/>
    <col min="6" max="6" width="17.5703125" style="1" customWidth="1"/>
    <col min="7" max="7" width="73.28515625" style="1" customWidth="1"/>
    <col min="8" max="8" width="8.7109375" style="1" customWidth="1"/>
    <col min="9" max="9" width="18.85546875" style="1" customWidth="1"/>
    <col min="10" max="10" width="23.85546875" style="1" customWidth="1"/>
    <col min="11" max="11" width="30" style="1" customWidth="1"/>
    <col min="12" max="12" width="3.28515625" style="1" customWidth="1"/>
    <col min="13" max="13" width="2.7109375" style="1" customWidth="1"/>
    <col min="14" max="16384" width="11.42578125" style="1"/>
  </cols>
  <sheetData>
    <row r="1" spans="1:13" ht="17.25" thickBot="1">
      <c r="A1" s="5"/>
      <c r="B1" s="5"/>
      <c r="C1" s="5"/>
      <c r="D1" s="5"/>
      <c r="E1" s="6"/>
      <c r="F1" s="5"/>
      <c r="G1" s="5"/>
      <c r="H1" s="5"/>
      <c r="I1" s="5"/>
      <c r="J1" s="5"/>
      <c r="K1" s="5"/>
      <c r="L1" s="5"/>
      <c r="M1" s="5"/>
    </row>
    <row r="2" spans="1:13" ht="17.25" thickTop="1">
      <c r="A2" s="5"/>
      <c r="B2" s="7"/>
      <c r="C2" s="222"/>
      <c r="D2" s="222"/>
      <c r="E2" s="223"/>
      <c r="F2" s="222"/>
      <c r="G2" s="222"/>
      <c r="H2" s="222"/>
      <c r="I2" s="222"/>
      <c r="J2" s="222"/>
      <c r="K2" s="222"/>
      <c r="L2" s="8"/>
      <c r="M2" s="5"/>
    </row>
    <row r="3" spans="1:13" ht="32.25" customHeight="1">
      <c r="A3" s="5"/>
      <c r="B3" s="9"/>
      <c r="C3" s="270" t="s">
        <v>0</v>
      </c>
      <c r="D3" s="270"/>
      <c r="E3" s="270"/>
      <c r="F3" s="270"/>
      <c r="G3" s="132"/>
      <c r="H3" s="132"/>
      <c r="I3" s="132"/>
      <c r="J3" s="132"/>
      <c r="K3" s="132"/>
      <c r="L3" s="10"/>
      <c r="M3" s="5"/>
    </row>
    <row r="4" spans="1:13">
      <c r="A4" s="5"/>
      <c r="B4" s="9"/>
      <c r="C4" s="215" t="s">
        <v>1</v>
      </c>
      <c r="D4" s="214" t="s">
        <v>2</v>
      </c>
      <c r="E4" s="215" t="s">
        <v>3</v>
      </c>
      <c r="F4" s="214">
        <v>1</v>
      </c>
      <c r="G4" s="132"/>
      <c r="H4" s="132"/>
      <c r="I4" s="132"/>
      <c r="J4" s="132"/>
      <c r="K4" s="132"/>
      <c r="L4" s="10"/>
      <c r="M4" s="5"/>
    </row>
    <row r="5" spans="1:13">
      <c r="A5" s="5"/>
      <c r="B5" s="9"/>
      <c r="C5" s="271" t="s">
        <v>4</v>
      </c>
      <c r="D5" s="272"/>
      <c r="E5" s="272"/>
      <c r="F5" s="272"/>
      <c r="G5" s="272"/>
      <c r="H5" s="272"/>
      <c r="I5" s="272"/>
      <c r="J5" s="272"/>
      <c r="K5" s="273"/>
      <c r="L5" s="10"/>
      <c r="M5" s="5"/>
    </row>
    <row r="6" spans="1:13">
      <c r="A6" s="5"/>
      <c r="B6" s="9"/>
      <c r="C6" s="248" t="s">
        <v>35</v>
      </c>
      <c r="D6" s="249"/>
      <c r="E6" s="249"/>
      <c r="F6" s="249"/>
      <c r="G6" s="249"/>
      <c r="H6" s="249"/>
      <c r="I6" s="249"/>
      <c r="J6" s="249"/>
      <c r="K6" s="250"/>
      <c r="L6" s="10"/>
      <c r="M6" s="5"/>
    </row>
    <row r="7" spans="1:13" s="21" customFormat="1" ht="33" customHeight="1">
      <c r="A7" s="19"/>
      <c r="B7" s="20"/>
      <c r="C7" s="274" t="s">
        <v>36</v>
      </c>
      <c r="D7" s="274"/>
      <c r="E7" s="274"/>
      <c r="F7" s="274"/>
      <c r="G7" s="274"/>
      <c r="H7" s="274"/>
      <c r="I7" s="274"/>
      <c r="J7" s="274"/>
      <c r="K7" s="274"/>
      <c r="L7" s="22"/>
      <c r="M7" s="19"/>
    </row>
    <row r="8" spans="1:13" ht="33.75" customHeight="1">
      <c r="A8" s="5"/>
      <c r="B8" s="9"/>
      <c r="C8" s="274"/>
      <c r="D8" s="274"/>
      <c r="E8" s="274"/>
      <c r="F8" s="274"/>
      <c r="G8" s="274"/>
      <c r="H8" s="274"/>
      <c r="I8" s="274"/>
      <c r="J8" s="274"/>
      <c r="K8" s="274"/>
      <c r="L8" s="10"/>
      <c r="M8" s="5"/>
    </row>
    <row r="9" spans="1:13" ht="34.5" customHeight="1">
      <c r="A9" s="5"/>
      <c r="B9" s="9"/>
      <c r="C9" s="275" t="s">
        <v>37</v>
      </c>
      <c r="D9" s="276"/>
      <c r="E9" s="276"/>
      <c r="F9" s="276"/>
      <c r="G9" s="276"/>
      <c r="H9" s="276"/>
      <c r="I9" s="276"/>
      <c r="J9" s="276"/>
      <c r="K9" s="277"/>
      <c r="L9" s="10"/>
      <c r="M9" s="5"/>
    </row>
    <row r="10" spans="1:13" ht="30" customHeight="1" thickBot="1">
      <c r="A10" s="5"/>
      <c r="B10" s="9"/>
      <c r="C10" s="232"/>
      <c r="D10" s="233"/>
      <c r="E10" s="233"/>
      <c r="F10" s="233"/>
      <c r="G10" s="233"/>
      <c r="H10" s="233"/>
      <c r="I10" s="233"/>
      <c r="J10" s="233"/>
      <c r="K10" s="234"/>
      <c r="L10" s="10"/>
      <c r="M10" s="5"/>
    </row>
    <row r="11" spans="1:13" ht="30" customHeight="1">
      <c r="A11" s="5"/>
      <c r="B11" s="9"/>
      <c r="C11" s="263" t="s">
        <v>8</v>
      </c>
      <c r="D11" s="254" t="s">
        <v>9</v>
      </c>
      <c r="E11" s="265" t="s">
        <v>10</v>
      </c>
      <c r="F11" s="265"/>
      <c r="G11" s="263" t="s">
        <v>11</v>
      </c>
      <c r="H11" s="254" t="s">
        <v>12</v>
      </c>
      <c r="I11" s="254" t="s">
        <v>13</v>
      </c>
      <c r="J11" s="259" t="s">
        <v>14</v>
      </c>
      <c r="K11" s="261" t="s">
        <v>15</v>
      </c>
      <c r="L11" s="10"/>
      <c r="M11" s="5"/>
    </row>
    <row r="12" spans="1:13" ht="30" customHeight="1" thickBot="1">
      <c r="A12" s="5"/>
      <c r="B12" s="9"/>
      <c r="C12" s="264"/>
      <c r="D12" s="255"/>
      <c r="E12" s="133" t="s">
        <v>16</v>
      </c>
      <c r="F12" s="133" t="s">
        <v>17</v>
      </c>
      <c r="G12" s="264"/>
      <c r="H12" s="255"/>
      <c r="I12" s="255"/>
      <c r="J12" s="260"/>
      <c r="K12" s="262"/>
      <c r="L12" s="10"/>
      <c r="M12" s="5"/>
    </row>
    <row r="13" spans="1:13" ht="30" customHeight="1" thickBot="1">
      <c r="A13" s="5"/>
      <c r="B13" s="9"/>
      <c r="C13" s="134"/>
      <c r="D13" s="135"/>
      <c r="E13" s="135"/>
      <c r="F13" s="135"/>
      <c r="G13" s="135"/>
      <c r="H13" s="135"/>
      <c r="I13" s="135"/>
      <c r="J13" s="135"/>
      <c r="K13" s="136"/>
      <c r="L13" s="10"/>
      <c r="M13" s="5"/>
    </row>
    <row r="14" spans="1:13" ht="30" customHeight="1">
      <c r="A14" s="5"/>
      <c r="B14" s="9"/>
      <c r="C14" s="137"/>
      <c r="D14" s="138"/>
      <c r="E14" s="138"/>
      <c r="F14" s="138"/>
      <c r="G14" s="139"/>
      <c r="H14" s="138"/>
      <c r="I14" s="140"/>
      <c r="J14" s="141"/>
      <c r="K14" s="142"/>
      <c r="L14" s="10"/>
      <c r="M14" s="5"/>
    </row>
    <row r="15" spans="1:13" ht="30" customHeight="1" thickBot="1">
      <c r="A15" s="5"/>
      <c r="B15" s="9"/>
      <c r="C15" s="143" t="s">
        <v>18</v>
      </c>
      <c r="D15" s="144"/>
      <c r="E15" s="144"/>
      <c r="F15" s="144"/>
      <c r="G15" s="145"/>
      <c r="H15" s="144"/>
      <c r="I15" s="140"/>
      <c r="J15" s="146"/>
      <c r="K15" s="147"/>
      <c r="L15" s="10"/>
      <c r="M15" s="5"/>
    </row>
    <row r="16" spans="1:13" ht="30" customHeight="1" thickBot="1">
      <c r="A16" s="5"/>
      <c r="B16" s="9"/>
      <c r="C16" s="134"/>
      <c r="D16" s="135"/>
      <c r="E16" s="135"/>
      <c r="F16" s="135"/>
      <c r="G16" s="135"/>
      <c r="H16" s="135"/>
      <c r="I16" s="135"/>
      <c r="J16" s="135"/>
      <c r="K16" s="136"/>
      <c r="L16" s="10"/>
      <c r="M16" s="5"/>
    </row>
    <row r="17" spans="1:13" ht="30" customHeight="1">
      <c r="A17" s="5"/>
      <c r="B17" s="9"/>
      <c r="C17" s="137"/>
      <c r="D17" s="138"/>
      <c r="E17" s="138"/>
      <c r="F17" s="138"/>
      <c r="G17" s="148"/>
      <c r="H17" s="138"/>
      <c r="I17" s="140"/>
      <c r="J17" s="141"/>
      <c r="K17" s="149"/>
      <c r="L17" s="10"/>
      <c r="M17" s="5"/>
    </row>
    <row r="18" spans="1:13" ht="30" customHeight="1">
      <c r="A18" s="5"/>
      <c r="B18" s="9"/>
      <c r="C18" s="137"/>
      <c r="D18" s="138"/>
      <c r="E18" s="138"/>
      <c r="F18" s="138"/>
      <c r="G18" s="148"/>
      <c r="H18" s="138"/>
      <c r="I18" s="140"/>
      <c r="J18" s="141"/>
      <c r="K18" s="149"/>
      <c r="L18" s="10"/>
      <c r="M18" s="5"/>
    </row>
    <row r="19" spans="1:13" s="5" customFormat="1" ht="30" customHeight="1">
      <c r="B19" s="9"/>
      <c r="C19" s="137"/>
      <c r="D19" s="150"/>
      <c r="E19" s="150"/>
      <c r="F19" s="150"/>
      <c r="G19" s="151"/>
      <c r="H19" s="150"/>
      <c r="I19" s="140"/>
      <c r="J19" s="141"/>
      <c r="K19" s="149"/>
      <c r="L19" s="10"/>
    </row>
    <row r="20" spans="1:13" ht="30" customHeight="1">
      <c r="B20" s="16"/>
      <c r="C20" s="137"/>
      <c r="D20" s="138"/>
      <c r="E20" s="138"/>
      <c r="F20" s="138"/>
      <c r="G20" s="148"/>
      <c r="H20" s="138"/>
      <c r="I20" s="140"/>
      <c r="J20" s="141"/>
      <c r="K20" s="149"/>
      <c r="L20" s="17"/>
    </row>
    <row r="21" spans="1:13" ht="30" customHeight="1" thickBot="1">
      <c r="A21" s="5"/>
      <c r="B21" s="9"/>
      <c r="C21" s="143" t="s">
        <v>18</v>
      </c>
      <c r="D21" s="152"/>
      <c r="E21" s="153"/>
      <c r="F21" s="152"/>
      <c r="G21" s="152"/>
      <c r="H21" s="152"/>
      <c r="I21" s="140"/>
      <c r="J21" s="152"/>
      <c r="K21" s="147"/>
      <c r="L21" s="10"/>
      <c r="M21" s="5"/>
    </row>
    <row r="22" spans="1:13" ht="30" customHeight="1" thickBot="1">
      <c r="A22" s="5"/>
      <c r="B22" s="9"/>
      <c r="C22" s="134"/>
      <c r="D22" s="135"/>
      <c r="E22" s="135"/>
      <c r="F22" s="135"/>
      <c r="G22" s="135"/>
      <c r="H22" s="135"/>
      <c r="I22" s="135"/>
      <c r="J22" s="135"/>
      <c r="K22" s="136"/>
      <c r="L22" s="10"/>
      <c r="M22" s="5"/>
    </row>
    <row r="23" spans="1:13" ht="30" customHeight="1">
      <c r="A23" s="5"/>
      <c r="B23" s="9"/>
      <c r="C23" s="137"/>
      <c r="D23" s="154"/>
      <c r="E23" s="154"/>
      <c r="F23" s="154"/>
      <c r="G23" s="155"/>
      <c r="H23" s="154"/>
      <c r="I23" s="140"/>
      <c r="J23" s="141"/>
      <c r="K23" s="149"/>
      <c r="L23" s="10"/>
      <c r="M23" s="5"/>
    </row>
    <row r="24" spans="1:13" ht="30" customHeight="1">
      <c r="A24" s="5"/>
      <c r="B24" s="9"/>
      <c r="C24" s="137"/>
      <c r="D24" s="156"/>
      <c r="E24" s="156"/>
      <c r="F24" s="156"/>
      <c r="G24" s="155"/>
      <c r="H24" s="154"/>
      <c r="I24" s="140"/>
      <c r="J24" s="141"/>
      <c r="K24" s="149"/>
      <c r="L24" s="10"/>
      <c r="M24" s="5"/>
    </row>
    <row r="25" spans="1:13" ht="30" customHeight="1">
      <c r="A25" s="5"/>
      <c r="B25" s="9"/>
      <c r="C25" s="137"/>
      <c r="D25" s="154"/>
      <c r="E25" s="154"/>
      <c r="F25" s="154"/>
      <c r="G25" s="155"/>
      <c r="H25" s="154"/>
      <c r="I25" s="140"/>
      <c r="J25" s="141"/>
      <c r="K25" s="149"/>
      <c r="L25" s="10"/>
      <c r="M25" s="5"/>
    </row>
    <row r="26" spans="1:13" s="5" customFormat="1" ht="30" customHeight="1">
      <c r="B26" s="9"/>
      <c r="C26" s="137"/>
      <c r="D26" s="150"/>
      <c r="E26" s="150"/>
      <c r="F26" s="150"/>
      <c r="G26" s="157"/>
      <c r="H26" s="150"/>
      <c r="I26" s="140"/>
      <c r="J26" s="141"/>
      <c r="K26" s="149"/>
      <c r="L26" s="10"/>
    </row>
    <row r="27" spans="1:13" ht="30" customHeight="1">
      <c r="A27" s="5"/>
      <c r="B27" s="9"/>
      <c r="C27" s="137"/>
      <c r="D27" s="154"/>
      <c r="E27" s="154"/>
      <c r="F27" s="154"/>
      <c r="G27" s="155"/>
      <c r="H27" s="154"/>
      <c r="I27" s="140"/>
      <c r="J27" s="158"/>
      <c r="K27" s="149"/>
      <c r="L27" s="10"/>
      <c r="M27" s="5"/>
    </row>
    <row r="28" spans="1:13" s="5" customFormat="1" ht="30" customHeight="1">
      <c r="B28" s="9"/>
      <c r="C28" s="159"/>
      <c r="D28" s="150"/>
      <c r="E28" s="150"/>
      <c r="F28" s="150"/>
      <c r="G28" s="157"/>
      <c r="H28" s="150"/>
      <c r="I28" s="140"/>
      <c r="J28" s="158"/>
      <c r="K28" s="149"/>
      <c r="L28" s="10"/>
    </row>
    <row r="29" spans="1:13" ht="30" customHeight="1">
      <c r="A29" s="5"/>
      <c r="B29" s="9"/>
      <c r="C29" s="137"/>
      <c r="D29" s="154"/>
      <c r="E29" s="138"/>
      <c r="F29" s="154"/>
      <c r="G29" s="155"/>
      <c r="H29" s="154"/>
      <c r="I29" s="140"/>
      <c r="J29" s="141"/>
      <c r="K29" s="149"/>
      <c r="L29" s="10"/>
      <c r="M29" s="5"/>
    </row>
    <row r="30" spans="1:13" ht="30" customHeight="1">
      <c r="A30" s="5"/>
      <c r="B30" s="9"/>
      <c r="C30" s="137"/>
      <c r="D30" s="154"/>
      <c r="E30" s="154"/>
      <c r="F30" s="154"/>
      <c r="G30" s="155"/>
      <c r="H30" s="160"/>
      <c r="I30" s="140"/>
      <c r="J30" s="141"/>
      <c r="K30" s="149"/>
      <c r="L30" s="10"/>
      <c r="M30" s="5"/>
    </row>
    <row r="31" spans="1:13" ht="30" customHeight="1" thickBot="1">
      <c r="A31" s="5"/>
      <c r="B31" s="9"/>
      <c r="C31" s="161" t="s">
        <v>18</v>
      </c>
      <c r="D31" s="162"/>
      <c r="E31" s="162"/>
      <c r="F31" s="162"/>
      <c r="G31" s="163"/>
      <c r="H31" s="162"/>
      <c r="I31" s="140"/>
      <c r="J31" s="164"/>
      <c r="K31" s="165"/>
      <c r="L31" s="10"/>
      <c r="M31" s="5"/>
    </row>
    <row r="32" spans="1:13" ht="30" customHeight="1" thickBot="1">
      <c r="A32" s="5"/>
      <c r="B32" s="9"/>
      <c r="C32" s="134"/>
      <c r="D32" s="135"/>
      <c r="E32" s="135"/>
      <c r="F32" s="135"/>
      <c r="G32" s="135"/>
      <c r="H32" s="135"/>
      <c r="I32" s="135"/>
      <c r="J32" s="135"/>
      <c r="K32" s="136"/>
      <c r="L32" s="10"/>
      <c r="M32" s="5"/>
    </row>
    <row r="33" spans="1:13" ht="30" customHeight="1">
      <c r="A33" s="5"/>
      <c r="B33" s="9"/>
      <c r="C33" s="137"/>
      <c r="D33" s="154"/>
      <c r="E33" s="154"/>
      <c r="F33" s="154"/>
      <c r="G33" s="155"/>
      <c r="H33" s="154"/>
      <c r="I33" s="140"/>
      <c r="J33" s="141"/>
      <c r="K33" s="149"/>
      <c r="L33" s="10"/>
      <c r="M33" s="5"/>
    </row>
    <row r="34" spans="1:13" ht="30" customHeight="1">
      <c r="A34" s="5"/>
      <c r="B34" s="9"/>
      <c r="C34" s="137"/>
      <c r="D34" s="154"/>
      <c r="E34" s="154"/>
      <c r="F34" s="154"/>
      <c r="G34" s="155"/>
      <c r="H34" s="154"/>
      <c r="I34" s="140"/>
      <c r="J34" s="141"/>
      <c r="K34" s="149"/>
      <c r="L34" s="10"/>
      <c r="M34" s="5"/>
    </row>
    <row r="35" spans="1:13" ht="30" customHeight="1">
      <c r="A35" s="5"/>
      <c r="B35" s="9"/>
      <c r="C35" s="166"/>
      <c r="D35" s="154"/>
      <c r="E35" s="154"/>
      <c r="F35" s="154"/>
      <c r="G35" s="155"/>
      <c r="H35" s="154"/>
      <c r="I35" s="140"/>
      <c r="J35" s="141"/>
      <c r="K35" s="149"/>
      <c r="L35" s="10"/>
      <c r="M35" s="5"/>
    </row>
    <row r="36" spans="1:13" ht="30" customHeight="1" thickBot="1">
      <c r="A36" s="5"/>
      <c r="B36" s="9"/>
      <c r="C36" s="143" t="s">
        <v>18</v>
      </c>
      <c r="D36" s="167"/>
      <c r="E36" s="167"/>
      <c r="F36" s="167"/>
      <c r="G36" s="168"/>
      <c r="H36" s="169"/>
      <c r="I36" s="140"/>
      <c r="J36" s="146"/>
      <c r="K36" s="147"/>
      <c r="L36" s="10"/>
      <c r="M36" s="5"/>
    </row>
    <row r="37" spans="1:13" ht="30" customHeight="1" thickBot="1">
      <c r="A37" s="5"/>
      <c r="B37" s="9"/>
      <c r="C37" s="134"/>
      <c r="D37" s="135"/>
      <c r="E37" s="135"/>
      <c r="F37" s="135"/>
      <c r="G37" s="135"/>
      <c r="H37" s="135"/>
      <c r="I37" s="135"/>
      <c r="J37" s="135"/>
      <c r="K37" s="136"/>
      <c r="L37" s="10"/>
      <c r="M37" s="5"/>
    </row>
    <row r="38" spans="1:13" ht="30" customHeight="1">
      <c r="A38" s="5"/>
      <c r="B38" s="9"/>
      <c r="C38" s="137"/>
      <c r="D38" s="154"/>
      <c r="E38" s="154"/>
      <c r="F38" s="154"/>
      <c r="G38" s="155"/>
      <c r="H38" s="154"/>
      <c r="I38" s="140"/>
      <c r="J38" s="141"/>
      <c r="K38" s="149"/>
      <c r="L38" s="10"/>
      <c r="M38" s="5"/>
    </row>
    <row r="39" spans="1:13" ht="30" customHeight="1" thickBot="1">
      <c r="A39" s="5"/>
      <c r="B39" s="9"/>
      <c r="C39" s="143" t="s">
        <v>18</v>
      </c>
      <c r="D39" s="167"/>
      <c r="E39" s="167"/>
      <c r="F39" s="167"/>
      <c r="G39" s="170"/>
      <c r="H39" s="169"/>
      <c r="I39" s="140"/>
      <c r="J39" s="146"/>
      <c r="K39" s="147"/>
      <c r="L39" s="10"/>
      <c r="M39" s="5"/>
    </row>
    <row r="40" spans="1:13" s="3" customFormat="1" ht="30" customHeight="1" thickBot="1">
      <c r="A40" s="11"/>
      <c r="B40" s="12"/>
      <c r="C40" s="235" t="s">
        <v>19</v>
      </c>
      <c r="D40" s="236"/>
      <c r="E40" s="236"/>
      <c r="F40" s="236"/>
      <c r="G40" s="236"/>
      <c r="H40" s="236"/>
      <c r="I40" s="236"/>
      <c r="J40" s="237"/>
      <c r="K40" s="171"/>
      <c r="L40" s="13"/>
      <c r="M40" s="11"/>
    </row>
    <row r="41" spans="1:13" s="3" customFormat="1" thickBot="1">
      <c r="A41" s="11"/>
      <c r="B41" s="12"/>
      <c r="C41" s="172"/>
      <c r="D41" s="172"/>
      <c r="E41" s="172"/>
      <c r="F41" s="172"/>
      <c r="G41" s="172"/>
      <c r="H41" s="172"/>
      <c r="I41" s="172"/>
      <c r="J41" s="172"/>
      <c r="K41" s="173"/>
      <c r="L41" s="13"/>
      <c r="M41" s="11"/>
    </row>
    <row r="42" spans="1:13" s="3" customFormat="1" ht="30" customHeight="1">
      <c r="A42" s="11"/>
      <c r="B42" s="12"/>
      <c r="C42" s="174"/>
      <c r="D42" s="175"/>
      <c r="E42" s="174"/>
      <c r="F42" s="174"/>
      <c r="G42" s="251"/>
      <c r="H42" s="252"/>
      <c r="I42" s="253"/>
      <c r="J42" s="176"/>
      <c r="K42" s="177"/>
      <c r="L42" s="13"/>
      <c r="M42" s="11"/>
    </row>
    <row r="43" spans="1:13" s="3" customFormat="1" ht="30" customHeight="1">
      <c r="A43" s="11"/>
      <c r="B43" s="12"/>
      <c r="C43" s="174"/>
      <c r="D43" s="175"/>
      <c r="E43" s="174"/>
      <c r="F43" s="174"/>
      <c r="G43" s="178"/>
      <c r="H43" s="179"/>
      <c r="I43" s="180"/>
      <c r="J43" s="181"/>
      <c r="K43" s="182"/>
      <c r="L43" s="13"/>
      <c r="M43" s="11"/>
    </row>
    <row r="44" spans="1:13" s="3" customFormat="1" ht="30" customHeight="1">
      <c r="A44" s="11"/>
      <c r="B44" s="12"/>
      <c r="C44" s="174"/>
      <c r="D44" s="183"/>
      <c r="E44" s="183"/>
      <c r="F44" s="183"/>
      <c r="G44" s="178"/>
      <c r="H44" s="184"/>
      <c r="I44" s="185"/>
      <c r="J44" s="186"/>
      <c r="K44" s="182"/>
      <c r="L44" s="13"/>
      <c r="M44" s="11"/>
    </row>
    <row r="45" spans="1:13" s="3" customFormat="1" ht="30" customHeight="1">
      <c r="A45" s="11"/>
      <c r="B45" s="12"/>
      <c r="C45" s="174"/>
      <c r="D45" s="183"/>
      <c r="E45" s="183"/>
      <c r="F45" s="183"/>
      <c r="G45" s="187" t="s">
        <v>20</v>
      </c>
      <c r="H45" s="184"/>
      <c r="I45" s="185"/>
      <c r="J45" s="186"/>
      <c r="K45" s="188"/>
      <c r="L45" s="13"/>
      <c r="M45" s="11"/>
    </row>
    <row r="46" spans="1:13" s="3" customFormat="1" ht="30" customHeight="1">
      <c r="A46" s="11"/>
      <c r="B46" s="12"/>
      <c r="C46" s="174"/>
      <c r="D46" s="175"/>
      <c r="E46" s="174"/>
      <c r="F46" s="174"/>
      <c r="G46" s="189"/>
      <c r="H46" s="184"/>
      <c r="I46" s="185"/>
      <c r="J46" s="190"/>
      <c r="K46" s="182"/>
      <c r="L46" s="13"/>
      <c r="M46" s="11"/>
    </row>
    <row r="47" spans="1:13" s="3" customFormat="1" ht="30" customHeight="1">
      <c r="A47" s="11"/>
      <c r="B47" s="12"/>
      <c r="C47" s="174"/>
      <c r="D47" s="175"/>
      <c r="E47" s="174"/>
      <c r="F47" s="174"/>
      <c r="G47" s="189"/>
      <c r="H47" s="184"/>
      <c r="I47" s="185"/>
      <c r="J47" s="190"/>
      <c r="K47" s="182"/>
      <c r="L47" s="13"/>
      <c r="M47" s="11"/>
    </row>
    <row r="48" spans="1:13" s="3" customFormat="1" ht="30" customHeight="1" thickBot="1">
      <c r="A48" s="11"/>
      <c r="B48" s="12"/>
      <c r="C48" s="174"/>
      <c r="D48" s="175"/>
      <c r="E48" s="174"/>
      <c r="F48" s="174"/>
      <c r="G48" s="202"/>
      <c r="H48" s="184"/>
      <c r="I48" s="185"/>
      <c r="J48" s="190"/>
      <c r="K48" s="188"/>
      <c r="L48" s="13"/>
      <c r="M48" s="11"/>
    </row>
    <row r="49" spans="1:13" s="3" customFormat="1" ht="30" customHeight="1" thickBot="1">
      <c r="A49" s="11"/>
      <c r="B49" s="12"/>
      <c r="C49" s="174"/>
      <c r="D49" s="175"/>
      <c r="E49" s="174"/>
      <c r="F49" s="174"/>
      <c r="G49" s="191" t="s">
        <v>21</v>
      </c>
      <c r="H49" s="192"/>
      <c r="I49" s="193"/>
      <c r="J49" s="194"/>
      <c r="K49" s="171"/>
      <c r="L49" s="13"/>
      <c r="M49" s="11"/>
    </row>
    <row r="50" spans="1:13" s="3" customFormat="1" thickBot="1">
      <c r="A50" s="11"/>
      <c r="B50" s="12"/>
      <c r="C50" s="174"/>
      <c r="D50" s="175"/>
      <c r="E50" s="175"/>
      <c r="F50" s="175"/>
      <c r="G50" s="174"/>
      <c r="H50" s="174"/>
      <c r="I50" s="195"/>
      <c r="J50" s="196"/>
      <c r="K50" s="197"/>
      <c r="L50" s="13"/>
      <c r="M50" s="11"/>
    </row>
    <row r="51" spans="1:13" s="3" customFormat="1" ht="15.75">
      <c r="A51" s="11"/>
      <c r="B51" s="12"/>
      <c r="C51" s="198"/>
      <c r="D51" s="245"/>
      <c r="E51" s="245"/>
      <c r="F51" s="245"/>
      <c r="G51" s="245"/>
      <c r="H51" s="245"/>
      <c r="I51" s="245"/>
      <c r="J51" s="245"/>
      <c r="K51" s="246"/>
      <c r="L51" s="14"/>
      <c r="M51" s="11"/>
    </row>
    <row r="52" spans="1:13" s="3" customFormat="1" ht="46.5" customHeight="1">
      <c r="A52" s="11"/>
      <c r="B52" s="12"/>
      <c r="C52" s="230" t="s">
        <v>22</v>
      </c>
      <c r="D52" s="231"/>
      <c r="E52" s="231"/>
      <c r="F52" s="231"/>
      <c r="G52" s="231"/>
      <c r="H52" s="244" t="s">
        <v>11</v>
      </c>
      <c r="I52" s="244"/>
      <c r="J52" s="244"/>
      <c r="K52" s="199" t="s">
        <v>24</v>
      </c>
      <c r="L52" s="15"/>
      <c r="M52" s="11"/>
    </row>
    <row r="53" spans="1:13" s="3" customFormat="1" ht="32.25" customHeight="1">
      <c r="A53" s="11"/>
      <c r="B53" s="12"/>
      <c r="C53" s="230" t="s">
        <v>38</v>
      </c>
      <c r="D53" s="231"/>
      <c r="E53" s="231"/>
      <c r="F53" s="231"/>
      <c r="G53" s="231"/>
      <c r="H53" s="243" t="s">
        <v>26</v>
      </c>
      <c r="I53" s="243"/>
      <c r="J53" s="200" t="s">
        <v>27</v>
      </c>
      <c r="K53" s="201" t="s">
        <v>39</v>
      </c>
      <c r="L53" s="15"/>
      <c r="M53" s="11"/>
    </row>
    <row r="54" spans="1:13" s="3" customFormat="1" ht="30" customHeight="1">
      <c r="A54" s="11"/>
      <c r="B54" s="12"/>
      <c r="C54" s="230" t="s">
        <v>28</v>
      </c>
      <c r="D54" s="231"/>
      <c r="E54" s="231"/>
      <c r="F54" s="231"/>
      <c r="G54" s="231"/>
      <c r="H54" s="240" t="s">
        <v>29</v>
      </c>
      <c r="I54" s="241"/>
      <c r="J54" s="200" t="s">
        <v>30</v>
      </c>
      <c r="K54" s="201" t="s">
        <v>39</v>
      </c>
      <c r="L54" s="15"/>
      <c r="M54" s="11"/>
    </row>
    <row r="55" spans="1:13" s="4" customFormat="1" ht="58.5" customHeight="1">
      <c r="A55" s="11"/>
      <c r="B55" s="12"/>
      <c r="C55" s="205"/>
      <c r="D55" s="206"/>
      <c r="E55" s="206"/>
      <c r="F55" s="206"/>
      <c r="G55" s="207"/>
      <c r="H55" s="242" t="s">
        <v>31</v>
      </c>
      <c r="I55" s="243"/>
      <c r="J55" s="200" t="s">
        <v>32</v>
      </c>
      <c r="K55" s="201" t="s">
        <v>39</v>
      </c>
      <c r="L55" s="13"/>
      <c r="M55" s="11"/>
    </row>
    <row r="56" spans="1:13" ht="57.75" customHeight="1">
      <c r="A56" s="5"/>
      <c r="B56" s="9"/>
      <c r="C56" s="208"/>
      <c r="D56" s="209"/>
      <c r="E56" s="209"/>
      <c r="F56" s="209"/>
      <c r="G56" s="210"/>
      <c r="H56" s="243" t="s">
        <v>33</v>
      </c>
      <c r="I56" s="243"/>
      <c r="J56" s="200" t="s">
        <v>34</v>
      </c>
      <c r="K56" s="201" t="s">
        <v>39</v>
      </c>
      <c r="L56" s="10"/>
      <c r="M56" s="5"/>
    </row>
    <row r="57" spans="1:13">
      <c r="A57" s="5"/>
      <c r="B57" s="9"/>
      <c r="C57" s="211"/>
      <c r="D57" s="212"/>
      <c r="E57" s="212"/>
      <c r="F57" s="212"/>
      <c r="G57" s="213"/>
      <c r="H57" s="238"/>
      <c r="I57" s="238"/>
      <c r="J57" s="238"/>
      <c r="K57" s="239"/>
      <c r="L57" s="10"/>
      <c r="M57" s="5"/>
    </row>
    <row r="58" spans="1:13" ht="67.5" customHeight="1">
      <c r="A58" s="5"/>
      <c r="B58" s="9"/>
      <c r="C58" s="203"/>
      <c r="D58" s="203"/>
      <c r="E58" s="203"/>
      <c r="F58" s="203"/>
      <c r="G58" s="203"/>
      <c r="H58" s="203"/>
      <c r="I58" s="203"/>
      <c r="J58" s="203"/>
      <c r="K58" s="203"/>
      <c r="L58" s="10"/>
      <c r="M58" s="5"/>
    </row>
    <row r="59" spans="1:13" ht="47.25" customHeight="1">
      <c r="A59" s="5"/>
      <c r="B59" s="9"/>
      <c r="C59" s="203"/>
      <c r="D59" s="203"/>
      <c r="E59" s="203"/>
      <c r="F59" s="203"/>
      <c r="G59" s="204" t="s">
        <v>40</v>
      </c>
      <c r="H59" s="203"/>
      <c r="I59" s="203"/>
      <c r="J59" s="203"/>
      <c r="K59" s="203"/>
      <c r="L59" s="10"/>
      <c r="M59" s="5"/>
    </row>
    <row r="60" spans="1:13" ht="17.25" thickBot="1">
      <c r="A60" s="5"/>
      <c r="B60" s="224"/>
      <c r="C60" s="225"/>
      <c r="D60" s="225"/>
      <c r="E60" s="226"/>
      <c r="F60" s="225"/>
      <c r="G60" s="227"/>
      <c r="H60" s="225"/>
      <c r="I60" s="225"/>
      <c r="J60" s="225"/>
      <c r="K60" s="225"/>
      <c r="L60" s="228"/>
      <c r="M60" s="5"/>
    </row>
    <row r="61" spans="1:13" ht="17.25" thickTop="1">
      <c r="A61" s="5"/>
      <c r="B61" s="5"/>
      <c r="C61" s="5"/>
      <c r="D61" s="5"/>
      <c r="E61" s="6"/>
      <c r="F61" s="5"/>
      <c r="G61" s="5"/>
      <c r="H61" s="5"/>
      <c r="I61" s="5"/>
      <c r="J61" s="5"/>
      <c r="K61" s="5"/>
      <c r="L61" s="5"/>
      <c r="M61" s="5"/>
    </row>
    <row r="63" spans="1:13">
      <c r="H63" s="23"/>
    </row>
  </sheetData>
  <mergeCells count="26">
    <mergeCell ref="H55:I55"/>
    <mergeCell ref="H56:I56"/>
    <mergeCell ref="H57:K57"/>
    <mergeCell ref="C3:F3"/>
    <mergeCell ref="C52:G52"/>
    <mergeCell ref="H52:J52"/>
    <mergeCell ref="C53:G53"/>
    <mergeCell ref="H53:I53"/>
    <mergeCell ref="C54:G54"/>
    <mergeCell ref="H54:I54"/>
    <mergeCell ref="D51:K51"/>
    <mergeCell ref="C5:K5"/>
    <mergeCell ref="C6:K6"/>
    <mergeCell ref="C7:K8"/>
    <mergeCell ref="C9:K9"/>
    <mergeCell ref="C10:K10"/>
    <mergeCell ref="I11:I12"/>
    <mergeCell ref="J11:J12"/>
    <mergeCell ref="K11:K12"/>
    <mergeCell ref="C40:J40"/>
    <mergeCell ref="G42:I42"/>
    <mergeCell ref="C11:C12"/>
    <mergeCell ref="D11:D12"/>
    <mergeCell ref="E11:F11"/>
    <mergeCell ref="G11:G12"/>
    <mergeCell ref="H11:H12"/>
  </mergeCells>
  <pageMargins left="0.11811023622047245" right="0.11811023622047245" top="0.15748031496062992" bottom="0.15748031496062992" header="0.31496062992125984" footer="0.31496062992125984"/>
  <pageSetup paperSize="9" scale="42"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94"/>
  <sheetViews>
    <sheetView showGridLines="0" view="pageBreakPreview" topLeftCell="A55" zoomScale="70" zoomScaleNormal="80" zoomScaleSheetLayoutView="70" workbookViewId="0">
      <selection activeCell="C3" sqref="C3:F3"/>
    </sheetView>
  </sheetViews>
  <sheetFormatPr baseColWidth="10" defaultColWidth="11.42578125" defaultRowHeight="12.75"/>
  <cols>
    <col min="1" max="2" width="3.42578125" style="18" customWidth="1"/>
    <col min="3" max="3" width="12.5703125" style="18" customWidth="1"/>
    <col min="4" max="4" width="18" style="18" customWidth="1"/>
    <col min="5" max="11" width="11.42578125" style="18"/>
    <col min="12" max="12" width="17.5703125" style="18" customWidth="1"/>
    <col min="13" max="14" width="11.42578125" style="18"/>
    <col min="15" max="15" width="20" style="18" customWidth="1"/>
    <col min="16" max="16" width="3.42578125" style="25" customWidth="1"/>
    <col min="17" max="17" width="3.42578125" style="18" customWidth="1"/>
    <col min="18" max="16384" width="11.42578125" style="18"/>
  </cols>
  <sheetData>
    <row r="1" spans="2:16" ht="13.5" thickBot="1"/>
    <row r="2" spans="2:16" ht="13.5" thickTop="1">
      <c r="B2" s="26"/>
      <c r="C2" s="27"/>
      <c r="D2" s="27"/>
      <c r="E2" s="27"/>
      <c r="F2" s="27"/>
      <c r="G2" s="27"/>
      <c r="H2" s="27"/>
      <c r="I2" s="27"/>
      <c r="J2" s="27"/>
      <c r="K2" s="27"/>
      <c r="L2" s="27"/>
      <c r="M2" s="27"/>
      <c r="N2" s="27"/>
      <c r="O2" s="27"/>
      <c r="P2" s="229"/>
    </row>
    <row r="3" spans="2:16" ht="23.25" customHeight="1">
      <c r="B3" s="28"/>
      <c r="C3" s="363" t="s">
        <v>0</v>
      </c>
      <c r="D3" s="363"/>
      <c r="E3" s="363"/>
      <c r="F3" s="363"/>
      <c r="G3" s="24"/>
      <c r="H3" s="24"/>
      <c r="I3" s="24"/>
      <c r="J3" s="24"/>
      <c r="K3" s="24"/>
      <c r="L3" s="24"/>
      <c r="M3" s="24"/>
      <c r="N3" s="24"/>
      <c r="O3" s="24"/>
      <c r="P3" s="29"/>
    </row>
    <row r="4" spans="2:16">
      <c r="B4" s="28"/>
      <c r="C4" s="215" t="s">
        <v>1</v>
      </c>
      <c r="D4" s="214" t="s">
        <v>2</v>
      </c>
      <c r="E4" s="215" t="s">
        <v>3</v>
      </c>
      <c r="F4" s="214">
        <v>1</v>
      </c>
      <c r="G4" s="24"/>
      <c r="H4" s="24"/>
      <c r="I4" s="24"/>
      <c r="J4" s="24"/>
      <c r="K4" s="24"/>
      <c r="L4" s="24"/>
      <c r="M4" s="24"/>
      <c r="N4" s="24"/>
      <c r="O4" s="24"/>
      <c r="P4" s="29"/>
    </row>
    <row r="5" spans="2:16">
      <c r="B5" s="28"/>
      <c r="C5" s="130"/>
      <c r="D5" s="131"/>
      <c r="E5" s="130"/>
      <c r="F5" s="131"/>
      <c r="G5" s="24"/>
      <c r="H5" s="24"/>
      <c r="I5" s="24"/>
      <c r="J5" s="24"/>
      <c r="K5" s="24"/>
      <c r="L5" s="24"/>
      <c r="M5" s="24"/>
      <c r="N5" s="24"/>
      <c r="O5" s="24"/>
      <c r="P5" s="29"/>
    </row>
    <row r="6" spans="2:16" ht="48" customHeight="1">
      <c r="B6" s="28"/>
      <c r="C6" s="278" t="s">
        <v>41</v>
      </c>
      <c r="D6" s="278"/>
      <c r="E6" s="278"/>
      <c r="F6" s="278"/>
      <c r="G6" s="278"/>
      <c r="H6" s="278"/>
      <c r="I6" s="278"/>
      <c r="J6" s="278"/>
      <c r="K6" s="278"/>
      <c r="L6" s="278"/>
      <c r="M6" s="278"/>
      <c r="N6" s="278"/>
      <c r="O6" s="278"/>
      <c r="P6" s="30"/>
    </row>
    <row r="7" spans="2:16" ht="15" thickBot="1">
      <c r="B7" s="28"/>
      <c r="C7" s="55"/>
      <c r="D7" s="55"/>
      <c r="E7" s="55"/>
      <c r="F7" s="55"/>
      <c r="G7" s="55"/>
      <c r="H7" s="55"/>
      <c r="I7" s="55"/>
      <c r="J7" s="55"/>
      <c r="K7" s="55"/>
      <c r="L7" s="55"/>
      <c r="M7" s="55"/>
      <c r="N7" s="55"/>
      <c r="O7" s="55"/>
      <c r="P7" s="29"/>
    </row>
    <row r="8" spans="2:16" ht="15">
      <c r="B8" s="28"/>
      <c r="C8" s="313"/>
      <c r="D8" s="315"/>
      <c r="E8" s="316"/>
      <c r="F8" s="316"/>
      <c r="G8" s="316"/>
      <c r="H8" s="316"/>
      <c r="I8" s="316"/>
      <c r="J8" s="316"/>
      <c r="K8" s="317"/>
      <c r="L8" s="324"/>
      <c r="M8" s="325"/>
      <c r="N8" s="325"/>
      <c r="O8" s="326"/>
      <c r="P8" s="31"/>
    </row>
    <row r="9" spans="2:16" ht="15">
      <c r="B9" s="28"/>
      <c r="C9" s="314"/>
      <c r="D9" s="281" t="s">
        <v>42</v>
      </c>
      <c r="E9" s="282"/>
      <c r="F9" s="282"/>
      <c r="G9" s="282"/>
      <c r="H9" s="282"/>
      <c r="I9" s="282"/>
      <c r="J9" s="282"/>
      <c r="K9" s="283"/>
      <c r="L9" s="327"/>
      <c r="M9" s="328"/>
      <c r="N9" s="328"/>
      <c r="O9" s="329"/>
      <c r="P9" s="31"/>
    </row>
    <row r="10" spans="2:16" ht="15">
      <c r="B10" s="28"/>
      <c r="C10" s="314"/>
      <c r="D10" s="281"/>
      <c r="E10" s="282"/>
      <c r="F10" s="282"/>
      <c r="G10" s="282"/>
      <c r="H10" s="282"/>
      <c r="I10" s="282"/>
      <c r="J10" s="282"/>
      <c r="K10" s="283"/>
      <c r="L10" s="279" t="s">
        <v>43</v>
      </c>
      <c r="M10" s="330"/>
      <c r="N10" s="331"/>
      <c r="O10" s="332"/>
      <c r="P10" s="31"/>
    </row>
    <row r="11" spans="2:16" ht="15">
      <c r="B11" s="28"/>
      <c r="C11" s="314"/>
      <c r="D11" s="281" t="s">
        <v>44</v>
      </c>
      <c r="E11" s="282"/>
      <c r="F11" s="282"/>
      <c r="G11" s="282"/>
      <c r="H11" s="282"/>
      <c r="I11" s="282"/>
      <c r="J11" s="282"/>
      <c r="K11" s="283"/>
      <c r="L11" s="318"/>
      <c r="M11" s="333"/>
      <c r="N11" s="334"/>
      <c r="O11" s="335"/>
      <c r="P11" s="32"/>
    </row>
    <row r="12" spans="2:16" ht="12.75" customHeight="1">
      <c r="B12" s="28"/>
      <c r="C12" s="314"/>
      <c r="D12" s="284"/>
      <c r="E12" s="285"/>
      <c r="F12" s="285"/>
      <c r="G12" s="285"/>
      <c r="H12" s="285"/>
      <c r="I12" s="285"/>
      <c r="J12" s="285"/>
      <c r="K12" s="286"/>
      <c r="L12" s="279" t="s">
        <v>45</v>
      </c>
      <c r="M12" s="279">
        <v>1</v>
      </c>
      <c r="N12" s="279" t="s">
        <v>46</v>
      </c>
      <c r="O12" s="322">
        <v>1</v>
      </c>
      <c r="P12" s="31"/>
    </row>
    <row r="13" spans="2:16" ht="13.5">
      <c r="B13" s="28"/>
      <c r="C13" s="314"/>
      <c r="D13" s="284"/>
      <c r="E13" s="285"/>
      <c r="F13" s="285"/>
      <c r="G13" s="285"/>
      <c r="H13" s="285"/>
      <c r="I13" s="285"/>
      <c r="J13" s="285"/>
      <c r="K13" s="286"/>
      <c r="L13" s="280"/>
      <c r="M13" s="280"/>
      <c r="N13" s="280"/>
      <c r="O13" s="323"/>
      <c r="P13" s="31"/>
    </row>
    <row r="14" spans="2:16" ht="15">
      <c r="B14" s="28"/>
      <c r="C14" s="314"/>
      <c r="D14" s="281" t="s">
        <v>47</v>
      </c>
      <c r="E14" s="282"/>
      <c r="F14" s="282"/>
      <c r="G14" s="282"/>
      <c r="H14" s="282"/>
      <c r="I14" s="282"/>
      <c r="J14" s="282"/>
      <c r="K14" s="283"/>
      <c r="L14" s="280"/>
      <c r="M14" s="280"/>
      <c r="N14" s="280"/>
      <c r="O14" s="323"/>
      <c r="P14" s="31"/>
    </row>
    <row r="15" spans="2:16" ht="15.75" thickBot="1">
      <c r="B15" s="28"/>
      <c r="C15" s="56"/>
      <c r="D15" s="57"/>
      <c r="E15" s="57"/>
      <c r="F15" s="57"/>
      <c r="G15" s="57"/>
      <c r="H15" s="57"/>
      <c r="I15" s="57"/>
      <c r="J15" s="57"/>
      <c r="K15" s="57"/>
      <c r="L15" s="57"/>
      <c r="M15" s="58"/>
      <c r="N15" s="58"/>
      <c r="O15" s="59"/>
      <c r="P15" s="33"/>
    </row>
    <row r="16" spans="2:16" ht="15">
      <c r="B16" s="28"/>
      <c r="C16" s="60"/>
      <c r="D16" s="220"/>
      <c r="E16" s="220"/>
      <c r="F16" s="220"/>
      <c r="G16" s="220"/>
      <c r="H16" s="220"/>
      <c r="I16" s="220"/>
      <c r="J16" s="220"/>
      <c r="K16" s="220"/>
      <c r="L16" s="61" t="s">
        <v>48</v>
      </c>
      <c r="M16" s="62" t="s">
        <v>49</v>
      </c>
      <c r="N16" s="62" t="s">
        <v>50</v>
      </c>
      <c r="O16" s="63" t="s">
        <v>51</v>
      </c>
      <c r="P16" s="32"/>
    </row>
    <row r="17" spans="2:16" ht="15">
      <c r="B17" s="28"/>
      <c r="C17" s="64"/>
      <c r="D17" s="221"/>
      <c r="E17" s="221"/>
      <c r="F17" s="221"/>
      <c r="G17" s="221"/>
      <c r="H17" s="221"/>
      <c r="I17" s="221"/>
      <c r="J17" s="221"/>
      <c r="K17" s="221"/>
      <c r="L17" s="65"/>
      <c r="M17" s="66"/>
      <c r="N17" s="66"/>
      <c r="O17" s="67"/>
      <c r="P17" s="34"/>
    </row>
    <row r="18" spans="2:16" ht="18" customHeight="1">
      <c r="B18" s="28"/>
      <c r="C18" s="370" t="s">
        <v>52</v>
      </c>
      <c r="D18" s="371"/>
      <c r="E18" s="371"/>
      <c r="F18" s="371"/>
      <c r="G18" s="221"/>
      <c r="H18" s="221"/>
      <c r="I18" s="221" t="s">
        <v>53</v>
      </c>
      <c r="J18" s="55"/>
      <c r="K18" s="221"/>
      <c r="L18" s="65"/>
      <c r="M18" s="55"/>
      <c r="N18" s="55"/>
      <c r="O18" s="68"/>
      <c r="P18" s="34"/>
    </row>
    <row r="19" spans="2:16" ht="15">
      <c r="B19" s="28"/>
      <c r="C19" s="69"/>
      <c r="D19" s="70"/>
      <c r="E19" s="70"/>
      <c r="F19" s="70"/>
      <c r="G19" s="70"/>
      <c r="H19" s="70"/>
      <c r="I19" s="70"/>
      <c r="J19" s="70"/>
      <c r="K19" s="70"/>
      <c r="L19" s="70"/>
      <c r="M19" s="70"/>
      <c r="N19" s="70"/>
      <c r="O19" s="71"/>
      <c r="P19" s="35"/>
    </row>
    <row r="20" spans="2:16" ht="15" thickBot="1">
      <c r="B20" s="28"/>
      <c r="C20" s="72"/>
      <c r="D20" s="73"/>
      <c r="E20" s="73"/>
      <c r="F20" s="73"/>
      <c r="G20" s="73"/>
      <c r="H20" s="73"/>
      <c r="I20" s="73"/>
      <c r="J20" s="73"/>
      <c r="K20" s="73"/>
      <c r="L20" s="73"/>
      <c r="M20" s="73"/>
      <c r="N20" s="73"/>
      <c r="O20" s="74"/>
      <c r="P20" s="29"/>
    </row>
    <row r="21" spans="2:16" ht="15" thickBot="1">
      <c r="B21" s="28"/>
      <c r="C21" s="75"/>
      <c r="D21" s="76"/>
      <c r="E21" s="76"/>
      <c r="F21" s="76"/>
      <c r="G21" s="76"/>
      <c r="H21" s="76"/>
      <c r="I21" s="55"/>
      <c r="J21" s="55"/>
      <c r="K21" s="76"/>
      <c r="L21" s="76"/>
      <c r="M21" s="76"/>
      <c r="N21" s="76"/>
      <c r="O21" s="77"/>
      <c r="P21" s="29"/>
    </row>
    <row r="22" spans="2:16" ht="15">
      <c r="B22" s="28"/>
      <c r="C22" s="289" t="s">
        <v>54</v>
      </c>
      <c r="D22" s="290"/>
      <c r="E22" s="290"/>
      <c r="F22" s="290"/>
      <c r="G22" s="290"/>
      <c r="H22" s="290"/>
      <c r="I22" s="290"/>
      <c r="J22" s="290"/>
      <c r="K22" s="290"/>
      <c r="L22" s="290"/>
      <c r="M22" s="290"/>
      <c r="N22" s="290"/>
      <c r="O22" s="291"/>
      <c r="P22" s="36"/>
    </row>
    <row r="23" spans="2:16" ht="15" thickBot="1">
      <c r="B23" s="28"/>
      <c r="C23" s="78"/>
      <c r="D23" s="55"/>
      <c r="E23" s="55"/>
      <c r="F23" s="55"/>
      <c r="G23" s="55"/>
      <c r="H23" s="55"/>
      <c r="I23" s="55"/>
      <c r="J23" s="55"/>
      <c r="K23" s="55"/>
      <c r="L23" s="55"/>
      <c r="M23" s="55"/>
      <c r="N23" s="55"/>
      <c r="O23" s="79"/>
      <c r="P23" s="29"/>
    </row>
    <row r="24" spans="2:16" ht="15">
      <c r="B24" s="28"/>
      <c r="C24" s="80" t="s">
        <v>55</v>
      </c>
      <c r="D24" s="319" t="s">
        <v>11</v>
      </c>
      <c r="E24" s="320"/>
      <c r="F24" s="320"/>
      <c r="G24" s="320"/>
      <c r="H24" s="320"/>
      <c r="I24" s="320"/>
      <c r="J24" s="320"/>
      <c r="K24" s="320"/>
      <c r="L24" s="321"/>
      <c r="M24" s="287" t="s">
        <v>56</v>
      </c>
      <c r="N24" s="288"/>
      <c r="O24" s="80" t="s">
        <v>13</v>
      </c>
      <c r="P24" s="37"/>
    </row>
    <row r="25" spans="2:16" ht="15" thickBot="1">
      <c r="B25" s="28"/>
      <c r="C25" s="81"/>
      <c r="D25" s="298"/>
      <c r="E25" s="345"/>
      <c r="F25" s="345"/>
      <c r="G25" s="345"/>
      <c r="H25" s="345"/>
      <c r="I25" s="345"/>
      <c r="J25" s="345"/>
      <c r="K25" s="345"/>
      <c r="L25" s="299"/>
      <c r="M25" s="298"/>
      <c r="N25" s="299"/>
      <c r="O25" s="82"/>
      <c r="P25" s="38"/>
    </row>
    <row r="26" spans="2:16">
      <c r="B26" s="28"/>
      <c r="C26" s="304" t="s">
        <v>57</v>
      </c>
      <c r="D26" s="305"/>
      <c r="E26" s="305"/>
      <c r="F26" s="305"/>
      <c r="G26" s="305"/>
      <c r="H26" s="305"/>
      <c r="I26" s="305"/>
      <c r="J26" s="305"/>
      <c r="K26" s="305"/>
      <c r="L26" s="305"/>
      <c r="M26" s="305"/>
      <c r="N26" s="305"/>
      <c r="O26" s="306"/>
      <c r="P26" s="39"/>
    </row>
    <row r="27" spans="2:16">
      <c r="B27" s="28"/>
      <c r="C27" s="307"/>
      <c r="D27" s="308"/>
      <c r="E27" s="308"/>
      <c r="F27" s="308"/>
      <c r="G27" s="308"/>
      <c r="H27" s="308"/>
      <c r="I27" s="308"/>
      <c r="J27" s="308"/>
      <c r="K27" s="308"/>
      <c r="L27" s="308"/>
      <c r="M27" s="308"/>
      <c r="N27" s="308"/>
      <c r="O27" s="309"/>
      <c r="P27" s="39"/>
    </row>
    <row r="28" spans="2:16" ht="13.5" thickBot="1">
      <c r="B28" s="28"/>
      <c r="C28" s="310"/>
      <c r="D28" s="311"/>
      <c r="E28" s="311"/>
      <c r="F28" s="311"/>
      <c r="G28" s="311"/>
      <c r="H28" s="311"/>
      <c r="I28" s="311"/>
      <c r="J28" s="311"/>
      <c r="K28" s="311"/>
      <c r="L28" s="311"/>
      <c r="M28" s="311"/>
      <c r="N28" s="311"/>
      <c r="O28" s="312"/>
      <c r="P28" s="39"/>
    </row>
    <row r="29" spans="2:16" ht="15">
      <c r="B29" s="28"/>
      <c r="C29" s="300" t="s">
        <v>11</v>
      </c>
      <c r="D29" s="301"/>
      <c r="E29" s="301"/>
      <c r="F29" s="301"/>
      <c r="G29" s="302"/>
      <c r="H29" s="303" t="s">
        <v>58</v>
      </c>
      <c r="I29" s="301"/>
      <c r="J29" s="343" t="s">
        <v>59</v>
      </c>
      <c r="K29" s="344"/>
      <c r="L29" s="83" t="s">
        <v>60</v>
      </c>
      <c r="M29" s="303" t="s">
        <v>61</v>
      </c>
      <c r="N29" s="337"/>
      <c r="O29" s="84" t="s">
        <v>62</v>
      </c>
      <c r="P29" s="40"/>
    </row>
    <row r="30" spans="2:16" ht="14.25">
      <c r="B30" s="28"/>
      <c r="C30" s="292"/>
      <c r="D30" s="293"/>
      <c r="E30" s="293"/>
      <c r="F30" s="293"/>
      <c r="G30" s="294"/>
      <c r="H30" s="295"/>
      <c r="I30" s="294"/>
      <c r="J30" s="295"/>
      <c r="K30" s="294"/>
      <c r="L30" s="85"/>
      <c r="M30" s="296"/>
      <c r="N30" s="297"/>
      <c r="O30" s="86"/>
      <c r="P30" s="41"/>
    </row>
    <row r="31" spans="2:16" ht="14.25">
      <c r="B31" s="28"/>
      <c r="C31" s="87"/>
      <c r="D31" s="88"/>
      <c r="E31" s="88"/>
      <c r="F31" s="88"/>
      <c r="G31" s="89"/>
      <c r="H31" s="90"/>
      <c r="I31" s="89"/>
      <c r="J31" s="90"/>
      <c r="K31" s="89"/>
      <c r="L31" s="85"/>
      <c r="M31" s="296"/>
      <c r="N31" s="297"/>
      <c r="O31" s="86"/>
      <c r="P31" s="41"/>
    </row>
    <row r="32" spans="2:16" ht="15" thickBot="1">
      <c r="B32" s="28"/>
      <c r="C32" s="346"/>
      <c r="D32" s="347"/>
      <c r="E32" s="347"/>
      <c r="F32" s="347"/>
      <c r="G32" s="348"/>
      <c r="H32" s="349"/>
      <c r="I32" s="348"/>
      <c r="J32" s="349"/>
      <c r="K32" s="348"/>
      <c r="L32" s="91"/>
      <c r="M32" s="350"/>
      <c r="N32" s="351"/>
      <c r="O32" s="86"/>
      <c r="P32" s="41"/>
    </row>
    <row r="33" spans="2:16" ht="15.75" thickBot="1">
      <c r="B33" s="28"/>
      <c r="C33" s="338" t="s">
        <v>63</v>
      </c>
      <c r="D33" s="339"/>
      <c r="E33" s="339"/>
      <c r="F33" s="339"/>
      <c r="G33" s="339"/>
      <c r="H33" s="339"/>
      <c r="I33" s="339"/>
      <c r="J33" s="339"/>
      <c r="K33" s="339"/>
      <c r="L33" s="339"/>
      <c r="M33" s="339"/>
      <c r="N33" s="340"/>
      <c r="O33" s="92"/>
      <c r="P33" s="42"/>
    </row>
    <row r="34" spans="2:16" ht="13.5" customHeight="1">
      <c r="B34" s="28"/>
      <c r="C34" s="304" t="s">
        <v>64</v>
      </c>
      <c r="D34" s="305"/>
      <c r="E34" s="305"/>
      <c r="F34" s="305"/>
      <c r="G34" s="305"/>
      <c r="H34" s="305"/>
      <c r="I34" s="305"/>
      <c r="J34" s="305"/>
      <c r="K34" s="305"/>
      <c r="L34" s="305"/>
      <c r="M34" s="305"/>
      <c r="N34" s="305"/>
      <c r="O34" s="306"/>
      <c r="P34" s="39"/>
    </row>
    <row r="35" spans="2:16">
      <c r="B35" s="28"/>
      <c r="C35" s="307"/>
      <c r="D35" s="308"/>
      <c r="E35" s="308"/>
      <c r="F35" s="308"/>
      <c r="G35" s="308"/>
      <c r="H35" s="308"/>
      <c r="I35" s="308"/>
      <c r="J35" s="308"/>
      <c r="K35" s="308"/>
      <c r="L35" s="308"/>
      <c r="M35" s="308"/>
      <c r="N35" s="308"/>
      <c r="O35" s="309"/>
      <c r="P35" s="39"/>
    </row>
    <row r="36" spans="2:16" ht="13.5" thickBot="1">
      <c r="B36" s="28"/>
      <c r="C36" s="310"/>
      <c r="D36" s="311"/>
      <c r="E36" s="311"/>
      <c r="F36" s="311"/>
      <c r="G36" s="311"/>
      <c r="H36" s="311"/>
      <c r="I36" s="311"/>
      <c r="J36" s="311"/>
      <c r="K36" s="311"/>
      <c r="L36" s="311"/>
      <c r="M36" s="311"/>
      <c r="N36" s="311"/>
      <c r="O36" s="312"/>
      <c r="P36" s="39"/>
    </row>
    <row r="37" spans="2:16" ht="15">
      <c r="B37" s="28"/>
      <c r="C37" s="300" t="s">
        <v>11</v>
      </c>
      <c r="D37" s="336"/>
      <c r="E37" s="336"/>
      <c r="F37" s="336"/>
      <c r="G37" s="336"/>
      <c r="H37" s="336"/>
      <c r="I37" s="336"/>
      <c r="J37" s="337"/>
      <c r="K37" s="219" t="s">
        <v>56</v>
      </c>
      <c r="L37" s="83" t="s">
        <v>13</v>
      </c>
      <c r="M37" s="303" t="s">
        <v>65</v>
      </c>
      <c r="N37" s="337"/>
      <c r="O37" s="84" t="s">
        <v>62</v>
      </c>
      <c r="P37" s="40"/>
    </row>
    <row r="38" spans="2:16" ht="14.25">
      <c r="B38" s="28"/>
      <c r="C38" s="292"/>
      <c r="D38" s="293"/>
      <c r="E38" s="293"/>
      <c r="F38" s="293"/>
      <c r="G38" s="293"/>
      <c r="H38" s="293"/>
      <c r="I38" s="293"/>
      <c r="J38" s="294"/>
      <c r="K38" s="216"/>
      <c r="L38" s="93"/>
      <c r="M38" s="354"/>
      <c r="N38" s="355"/>
      <c r="O38" s="86"/>
      <c r="P38" s="41"/>
    </row>
    <row r="39" spans="2:16" ht="15" thickBot="1">
      <c r="B39" s="28"/>
      <c r="C39" s="346"/>
      <c r="D39" s="347"/>
      <c r="E39" s="347"/>
      <c r="F39" s="347"/>
      <c r="G39" s="347"/>
      <c r="H39" s="347"/>
      <c r="I39" s="347"/>
      <c r="J39" s="348"/>
      <c r="K39" s="88"/>
      <c r="L39" s="94"/>
      <c r="M39" s="352"/>
      <c r="N39" s="353"/>
      <c r="O39" s="95"/>
      <c r="P39" s="41"/>
    </row>
    <row r="40" spans="2:16" ht="15.75" thickBot="1">
      <c r="B40" s="28"/>
      <c r="C40" s="338" t="s">
        <v>63</v>
      </c>
      <c r="D40" s="339"/>
      <c r="E40" s="339"/>
      <c r="F40" s="339"/>
      <c r="G40" s="339"/>
      <c r="H40" s="339"/>
      <c r="I40" s="339"/>
      <c r="J40" s="339"/>
      <c r="K40" s="339"/>
      <c r="L40" s="339"/>
      <c r="M40" s="339"/>
      <c r="N40" s="340"/>
      <c r="O40" s="96">
        <v>0</v>
      </c>
      <c r="P40" s="41"/>
    </row>
    <row r="41" spans="2:16">
      <c r="B41" s="28"/>
      <c r="C41" s="304" t="s">
        <v>66</v>
      </c>
      <c r="D41" s="305"/>
      <c r="E41" s="305"/>
      <c r="F41" s="305"/>
      <c r="G41" s="305"/>
      <c r="H41" s="305"/>
      <c r="I41" s="305"/>
      <c r="J41" s="305"/>
      <c r="K41" s="305"/>
      <c r="L41" s="305"/>
      <c r="M41" s="305"/>
      <c r="N41" s="305"/>
      <c r="O41" s="306"/>
      <c r="P41" s="39"/>
    </row>
    <row r="42" spans="2:16">
      <c r="B42" s="28"/>
      <c r="C42" s="307"/>
      <c r="D42" s="308"/>
      <c r="E42" s="308"/>
      <c r="F42" s="308"/>
      <c r="G42" s="308"/>
      <c r="H42" s="308"/>
      <c r="I42" s="308"/>
      <c r="J42" s="308"/>
      <c r="K42" s="308"/>
      <c r="L42" s="308"/>
      <c r="M42" s="308"/>
      <c r="N42" s="308"/>
      <c r="O42" s="309"/>
      <c r="P42" s="39"/>
    </row>
    <row r="43" spans="2:16" ht="13.5" thickBot="1">
      <c r="B43" s="28"/>
      <c r="C43" s="310"/>
      <c r="D43" s="311"/>
      <c r="E43" s="311"/>
      <c r="F43" s="311"/>
      <c r="G43" s="311"/>
      <c r="H43" s="311"/>
      <c r="I43" s="311"/>
      <c r="J43" s="311"/>
      <c r="K43" s="311"/>
      <c r="L43" s="311"/>
      <c r="M43" s="311"/>
      <c r="N43" s="311"/>
      <c r="O43" s="312"/>
      <c r="P43" s="39"/>
    </row>
    <row r="44" spans="2:16" ht="17.25">
      <c r="B44" s="28"/>
      <c r="C44" s="300" t="s">
        <v>67</v>
      </c>
      <c r="D44" s="336"/>
      <c r="E44" s="336"/>
      <c r="F44" s="336"/>
      <c r="G44" s="336"/>
      <c r="H44" s="336"/>
      <c r="I44" s="336"/>
      <c r="J44" s="83" t="s">
        <v>68</v>
      </c>
      <c r="K44" s="217" t="s">
        <v>69</v>
      </c>
      <c r="L44" s="97" t="s">
        <v>70</v>
      </c>
      <c r="M44" s="303" t="s">
        <v>71</v>
      </c>
      <c r="N44" s="337"/>
      <c r="O44" s="84" t="s">
        <v>62</v>
      </c>
      <c r="P44" s="40"/>
    </row>
    <row r="45" spans="2:16" ht="14.25">
      <c r="B45" s="28"/>
      <c r="C45" s="292"/>
      <c r="D45" s="293"/>
      <c r="E45" s="293"/>
      <c r="F45" s="293"/>
      <c r="G45" s="293"/>
      <c r="H45" s="293"/>
      <c r="I45" s="293"/>
      <c r="J45" s="98"/>
      <c r="K45" s="99"/>
      <c r="L45" s="98"/>
      <c r="M45" s="361"/>
      <c r="N45" s="362"/>
      <c r="O45" s="86"/>
      <c r="P45" s="41"/>
    </row>
    <row r="46" spans="2:16" ht="15" thickBot="1">
      <c r="B46" s="28"/>
      <c r="C46" s="346"/>
      <c r="D46" s="347"/>
      <c r="E46" s="347"/>
      <c r="F46" s="347"/>
      <c r="G46" s="347"/>
      <c r="H46" s="347"/>
      <c r="I46" s="347"/>
      <c r="J46" s="100"/>
      <c r="K46" s="101"/>
      <c r="L46" s="100"/>
      <c r="M46" s="352"/>
      <c r="N46" s="353"/>
      <c r="O46" s="102"/>
      <c r="P46" s="41"/>
    </row>
    <row r="47" spans="2:16" ht="15.75" thickBot="1">
      <c r="B47" s="28"/>
      <c r="C47" s="338" t="s">
        <v>63</v>
      </c>
      <c r="D47" s="339"/>
      <c r="E47" s="339"/>
      <c r="F47" s="339"/>
      <c r="G47" s="339"/>
      <c r="H47" s="339"/>
      <c r="I47" s="339"/>
      <c r="J47" s="339"/>
      <c r="K47" s="339"/>
      <c r="L47" s="339"/>
      <c r="M47" s="339"/>
      <c r="N47" s="340"/>
      <c r="O47" s="92"/>
      <c r="P47" s="42"/>
    </row>
    <row r="48" spans="2:16">
      <c r="B48" s="28"/>
      <c r="C48" s="304" t="s">
        <v>72</v>
      </c>
      <c r="D48" s="305"/>
      <c r="E48" s="305"/>
      <c r="F48" s="305"/>
      <c r="G48" s="305"/>
      <c r="H48" s="305"/>
      <c r="I48" s="305"/>
      <c r="J48" s="305"/>
      <c r="K48" s="305"/>
      <c r="L48" s="305"/>
      <c r="M48" s="305"/>
      <c r="N48" s="305"/>
      <c r="O48" s="306"/>
      <c r="P48" s="39"/>
    </row>
    <row r="49" spans="2:16">
      <c r="B49" s="28"/>
      <c r="C49" s="307"/>
      <c r="D49" s="308"/>
      <c r="E49" s="308"/>
      <c r="F49" s="308"/>
      <c r="G49" s="308"/>
      <c r="H49" s="308"/>
      <c r="I49" s="308"/>
      <c r="J49" s="308"/>
      <c r="K49" s="308"/>
      <c r="L49" s="308"/>
      <c r="M49" s="308"/>
      <c r="N49" s="308"/>
      <c r="O49" s="309"/>
      <c r="P49" s="39"/>
    </row>
    <row r="50" spans="2:16" ht="13.5" thickBot="1">
      <c r="B50" s="28"/>
      <c r="C50" s="310"/>
      <c r="D50" s="311"/>
      <c r="E50" s="311"/>
      <c r="F50" s="311"/>
      <c r="G50" s="311"/>
      <c r="H50" s="311"/>
      <c r="I50" s="311"/>
      <c r="J50" s="311"/>
      <c r="K50" s="311"/>
      <c r="L50" s="311"/>
      <c r="M50" s="311"/>
      <c r="N50" s="311"/>
      <c r="O50" s="312"/>
      <c r="P50" s="39"/>
    </row>
    <row r="51" spans="2:16" ht="30">
      <c r="B51" s="28"/>
      <c r="C51" s="300" t="s">
        <v>73</v>
      </c>
      <c r="D51" s="336"/>
      <c r="E51" s="336"/>
      <c r="F51" s="336"/>
      <c r="G51" s="336"/>
      <c r="H51" s="336"/>
      <c r="I51" s="336"/>
      <c r="J51" s="83" t="s">
        <v>74</v>
      </c>
      <c r="K51" s="103" t="s">
        <v>75</v>
      </c>
      <c r="L51" s="104" t="s">
        <v>76</v>
      </c>
      <c r="M51" s="359" t="s">
        <v>61</v>
      </c>
      <c r="N51" s="360"/>
      <c r="O51" s="105" t="s">
        <v>62</v>
      </c>
      <c r="P51" s="43"/>
    </row>
    <row r="52" spans="2:16" ht="14.25">
      <c r="B52" s="28"/>
      <c r="C52" s="106"/>
      <c r="D52" s="107"/>
      <c r="E52" s="107"/>
      <c r="F52" s="107"/>
      <c r="G52" s="107"/>
      <c r="H52" s="107"/>
      <c r="I52" s="107"/>
      <c r="J52" s="108"/>
      <c r="K52" s="109"/>
      <c r="L52" s="110"/>
      <c r="M52" s="341"/>
      <c r="N52" s="342"/>
      <c r="O52" s="111"/>
      <c r="P52" s="44"/>
    </row>
    <row r="53" spans="2:16" ht="14.25">
      <c r="B53" s="28"/>
      <c r="C53" s="106"/>
      <c r="D53" s="107"/>
      <c r="E53" s="107"/>
      <c r="F53" s="107"/>
      <c r="G53" s="107"/>
      <c r="H53" s="107"/>
      <c r="I53" s="107"/>
      <c r="J53" s="108"/>
      <c r="K53" s="109"/>
      <c r="L53" s="110"/>
      <c r="M53" s="341"/>
      <c r="N53" s="342"/>
      <c r="O53" s="111"/>
      <c r="P53" s="44"/>
    </row>
    <row r="54" spans="2:16" ht="14.25">
      <c r="B54" s="28"/>
      <c r="C54" s="106"/>
      <c r="D54" s="107"/>
      <c r="E54" s="107"/>
      <c r="F54" s="107"/>
      <c r="G54" s="107"/>
      <c r="H54" s="107"/>
      <c r="I54" s="107"/>
      <c r="J54" s="108"/>
      <c r="K54" s="109"/>
      <c r="L54" s="110"/>
      <c r="M54" s="361"/>
      <c r="N54" s="362"/>
      <c r="O54" s="111"/>
      <c r="P54" s="44"/>
    </row>
    <row r="55" spans="2:16" ht="15" thickBot="1">
      <c r="B55" s="28"/>
      <c r="C55" s="346"/>
      <c r="D55" s="347"/>
      <c r="E55" s="347"/>
      <c r="F55" s="347"/>
      <c r="G55" s="347"/>
      <c r="H55" s="347"/>
      <c r="I55" s="347"/>
      <c r="J55" s="100"/>
      <c r="K55" s="101"/>
      <c r="L55" s="100"/>
      <c r="M55" s="352"/>
      <c r="N55" s="353"/>
      <c r="O55" s="102"/>
      <c r="P55" s="41"/>
    </row>
    <row r="56" spans="2:16" ht="15.75" thickBot="1">
      <c r="B56" s="28"/>
      <c r="C56" s="338" t="s">
        <v>63</v>
      </c>
      <c r="D56" s="339"/>
      <c r="E56" s="339"/>
      <c r="F56" s="339"/>
      <c r="G56" s="339"/>
      <c r="H56" s="339"/>
      <c r="I56" s="339"/>
      <c r="J56" s="339"/>
      <c r="K56" s="339"/>
      <c r="L56" s="339"/>
      <c r="M56" s="339"/>
      <c r="N56" s="340"/>
      <c r="O56" s="96"/>
      <c r="P56" s="41"/>
    </row>
    <row r="57" spans="2:16" ht="15" thickBot="1">
      <c r="B57" s="28"/>
      <c r="C57" s="78"/>
      <c r="D57" s="55"/>
      <c r="E57" s="55"/>
      <c r="F57" s="55"/>
      <c r="G57" s="55"/>
      <c r="H57" s="55"/>
      <c r="I57" s="55"/>
      <c r="J57" s="55"/>
      <c r="K57" s="55"/>
      <c r="L57" s="55"/>
      <c r="M57" s="55"/>
      <c r="N57" s="55"/>
      <c r="O57" s="79"/>
      <c r="P57" s="29"/>
    </row>
    <row r="58" spans="2:16" ht="15.75" thickBot="1">
      <c r="B58" s="28"/>
      <c r="C58" s="356" t="s">
        <v>77</v>
      </c>
      <c r="D58" s="357"/>
      <c r="E58" s="357"/>
      <c r="F58" s="357"/>
      <c r="G58" s="357"/>
      <c r="H58" s="357"/>
      <c r="I58" s="357"/>
      <c r="J58" s="357"/>
      <c r="K58" s="357"/>
      <c r="L58" s="357"/>
      <c r="M58" s="357"/>
      <c r="N58" s="358"/>
      <c r="O58" s="112"/>
      <c r="P58" s="45"/>
    </row>
    <row r="59" spans="2:16">
      <c r="B59" s="28"/>
      <c r="C59" s="304" t="s">
        <v>78</v>
      </c>
      <c r="D59" s="305"/>
      <c r="E59" s="305"/>
      <c r="F59" s="305"/>
      <c r="G59" s="305"/>
      <c r="H59" s="305"/>
      <c r="I59" s="305"/>
      <c r="J59" s="305"/>
      <c r="K59" s="305"/>
      <c r="L59" s="305"/>
      <c r="M59" s="305"/>
      <c r="N59" s="305"/>
      <c r="O59" s="306"/>
      <c r="P59" s="39"/>
    </row>
    <row r="60" spans="2:16">
      <c r="B60" s="28"/>
      <c r="C60" s="307"/>
      <c r="D60" s="308"/>
      <c r="E60" s="308"/>
      <c r="F60" s="308"/>
      <c r="G60" s="308"/>
      <c r="H60" s="308"/>
      <c r="I60" s="308"/>
      <c r="J60" s="308"/>
      <c r="K60" s="308"/>
      <c r="L60" s="308"/>
      <c r="M60" s="308"/>
      <c r="N60" s="308"/>
      <c r="O60" s="309"/>
      <c r="P60" s="39"/>
    </row>
    <row r="61" spans="2:16" ht="13.5" thickBot="1">
      <c r="B61" s="28"/>
      <c r="C61" s="310"/>
      <c r="D61" s="311"/>
      <c r="E61" s="311"/>
      <c r="F61" s="311"/>
      <c r="G61" s="311"/>
      <c r="H61" s="311"/>
      <c r="I61" s="311"/>
      <c r="J61" s="311"/>
      <c r="K61" s="311"/>
      <c r="L61" s="311"/>
      <c r="M61" s="311"/>
      <c r="N61" s="311"/>
      <c r="O61" s="312"/>
      <c r="P61" s="39"/>
    </row>
    <row r="62" spans="2:16" ht="15">
      <c r="B62" s="28"/>
      <c r="C62" s="300" t="s">
        <v>79</v>
      </c>
      <c r="D62" s="336"/>
      <c r="E62" s="336"/>
      <c r="F62" s="336"/>
      <c r="G62" s="336"/>
      <c r="H62" s="336"/>
      <c r="I62" s="336"/>
      <c r="J62" s="217"/>
      <c r="K62" s="218"/>
      <c r="L62" s="104" t="s">
        <v>80</v>
      </c>
      <c r="M62" s="359" t="s">
        <v>81</v>
      </c>
      <c r="N62" s="360"/>
      <c r="O62" s="105"/>
      <c r="P62" s="43"/>
    </row>
    <row r="63" spans="2:16" ht="14.25">
      <c r="B63" s="28"/>
      <c r="C63" s="292" t="s">
        <v>82</v>
      </c>
      <c r="D63" s="293"/>
      <c r="E63" s="293"/>
      <c r="F63" s="293"/>
      <c r="G63" s="293"/>
      <c r="H63" s="293"/>
      <c r="I63" s="293"/>
      <c r="J63" s="113"/>
      <c r="K63" s="114"/>
      <c r="L63" s="115"/>
      <c r="M63" s="378"/>
      <c r="N63" s="379"/>
      <c r="O63" s="116"/>
      <c r="P63" s="46"/>
    </row>
    <row r="64" spans="2:16" ht="14.25">
      <c r="B64" s="28"/>
      <c r="C64" s="87" t="s">
        <v>83</v>
      </c>
      <c r="D64" s="88"/>
      <c r="E64" s="88"/>
      <c r="F64" s="88"/>
      <c r="G64" s="88"/>
      <c r="H64" s="88"/>
      <c r="I64" s="88"/>
      <c r="J64" s="113"/>
      <c r="K64" s="114"/>
      <c r="L64" s="115"/>
      <c r="M64" s="378"/>
      <c r="N64" s="379"/>
      <c r="O64" s="116"/>
      <c r="P64" s="46"/>
    </row>
    <row r="65" spans="2:16" ht="15" thickBot="1">
      <c r="B65" s="28"/>
      <c r="C65" s="72" t="s">
        <v>84</v>
      </c>
      <c r="D65" s="73"/>
      <c r="E65" s="73"/>
      <c r="F65" s="73"/>
      <c r="G65" s="73"/>
      <c r="H65" s="73"/>
      <c r="I65" s="73"/>
      <c r="J65" s="117"/>
      <c r="K65" s="118"/>
      <c r="L65" s="115"/>
      <c r="M65" s="380"/>
      <c r="N65" s="381"/>
      <c r="O65" s="116"/>
      <c r="P65" s="46"/>
    </row>
    <row r="66" spans="2:16" ht="15.75" thickBot="1">
      <c r="B66" s="28"/>
      <c r="C66" s="338" t="s">
        <v>63</v>
      </c>
      <c r="D66" s="339"/>
      <c r="E66" s="339"/>
      <c r="F66" s="339"/>
      <c r="G66" s="339"/>
      <c r="H66" s="339"/>
      <c r="I66" s="339"/>
      <c r="J66" s="339"/>
      <c r="K66" s="339"/>
      <c r="L66" s="339"/>
      <c r="M66" s="339"/>
      <c r="N66" s="340"/>
      <c r="O66" s="119"/>
      <c r="P66" s="47"/>
    </row>
    <row r="67" spans="2:16" ht="15" thickBot="1">
      <c r="B67" s="28"/>
      <c r="C67" s="78"/>
      <c r="D67" s="55"/>
      <c r="E67" s="55"/>
      <c r="F67" s="55"/>
      <c r="G67" s="55"/>
      <c r="H67" s="55"/>
      <c r="I67" s="55"/>
      <c r="J67" s="55"/>
      <c r="K67" s="55"/>
      <c r="L67" s="55"/>
      <c r="M67" s="55"/>
      <c r="N67" s="55"/>
      <c r="O67" s="79"/>
      <c r="P67" s="29"/>
    </row>
    <row r="68" spans="2:16" ht="15.75" thickBot="1">
      <c r="B68" s="28"/>
      <c r="C68" s="356" t="s">
        <v>85</v>
      </c>
      <c r="D68" s="357"/>
      <c r="E68" s="357"/>
      <c r="F68" s="357"/>
      <c r="G68" s="357"/>
      <c r="H68" s="357"/>
      <c r="I68" s="357"/>
      <c r="J68" s="357"/>
      <c r="K68" s="357"/>
      <c r="L68" s="357"/>
      <c r="M68" s="357"/>
      <c r="N68" s="358"/>
      <c r="O68" s="120"/>
      <c r="P68" s="47"/>
    </row>
    <row r="69" spans="2:16" ht="14.25">
      <c r="B69" s="28"/>
      <c r="C69" s="75"/>
      <c r="D69" s="76"/>
      <c r="E69" s="76"/>
      <c r="F69" s="76"/>
      <c r="G69" s="76"/>
      <c r="H69" s="76"/>
      <c r="I69" s="76"/>
      <c r="J69" s="76"/>
      <c r="K69" s="76"/>
      <c r="L69" s="76"/>
      <c r="M69" s="76"/>
      <c r="N69" s="76"/>
      <c r="O69" s="77"/>
      <c r="P69" s="29"/>
    </row>
    <row r="70" spans="2:16" ht="14.25">
      <c r="B70" s="28"/>
      <c r="C70" s="78"/>
      <c r="D70" s="55"/>
      <c r="E70" s="55"/>
      <c r="F70" s="55"/>
      <c r="G70" s="55"/>
      <c r="H70" s="55"/>
      <c r="I70" s="55"/>
      <c r="J70" s="55"/>
      <c r="K70" s="55"/>
      <c r="L70" s="55"/>
      <c r="M70" s="55"/>
      <c r="N70" s="55"/>
      <c r="O70" s="79"/>
      <c r="P70" s="29"/>
    </row>
    <row r="71" spans="2:16" ht="14.25">
      <c r="B71" s="28"/>
      <c r="C71" s="78"/>
      <c r="D71" s="55"/>
      <c r="E71" s="55"/>
      <c r="F71" s="55"/>
      <c r="G71" s="55"/>
      <c r="H71" s="55"/>
      <c r="I71" s="55"/>
      <c r="J71" s="55"/>
      <c r="K71" s="55"/>
      <c r="L71" s="55"/>
      <c r="M71" s="55"/>
      <c r="N71" s="55"/>
      <c r="O71" s="79"/>
      <c r="P71" s="29"/>
    </row>
    <row r="72" spans="2:16" ht="14.25">
      <c r="B72" s="28"/>
      <c r="C72" s="78"/>
      <c r="D72" s="55"/>
      <c r="E72" s="55"/>
      <c r="F72" s="55"/>
      <c r="G72" s="55"/>
      <c r="H72" s="121" t="s">
        <v>86</v>
      </c>
      <c r="I72" s="121"/>
      <c r="J72" s="121"/>
      <c r="K72" s="121"/>
      <c r="L72" s="55"/>
      <c r="M72" s="55"/>
      <c r="N72" s="55"/>
      <c r="O72" s="79"/>
      <c r="P72" s="29"/>
    </row>
    <row r="73" spans="2:16" ht="15">
      <c r="B73" s="28"/>
      <c r="C73" s="78"/>
      <c r="D73" s="55"/>
      <c r="E73" s="55"/>
      <c r="F73" s="55"/>
      <c r="G73" s="55"/>
      <c r="H73" s="121" t="s">
        <v>87</v>
      </c>
      <c r="I73" s="55"/>
      <c r="J73" s="55"/>
      <c r="K73" s="55"/>
      <c r="L73" s="55"/>
      <c r="M73" s="55"/>
      <c r="N73" s="55"/>
      <c r="O73" s="79"/>
      <c r="P73" s="48"/>
    </row>
    <row r="74" spans="2:16" ht="15">
      <c r="B74" s="28"/>
      <c r="C74" s="78"/>
      <c r="D74" s="55"/>
      <c r="E74" s="55"/>
      <c r="F74" s="55"/>
      <c r="G74" s="55"/>
      <c r="H74" s="121" t="s">
        <v>88</v>
      </c>
      <c r="I74" s="55"/>
      <c r="J74" s="55"/>
      <c r="K74" s="55"/>
      <c r="L74" s="55"/>
      <c r="M74" s="55"/>
      <c r="N74" s="55"/>
      <c r="O74" s="79"/>
      <c r="P74" s="48"/>
    </row>
    <row r="75" spans="2:16" ht="14.25">
      <c r="B75" s="28"/>
      <c r="C75" s="64"/>
      <c r="D75" s="122"/>
      <c r="E75" s="122"/>
      <c r="F75" s="122"/>
      <c r="G75" s="122"/>
      <c r="H75" s="121" t="s">
        <v>89</v>
      </c>
      <c r="I75" s="122"/>
      <c r="J75" s="122"/>
      <c r="K75" s="122"/>
      <c r="L75" s="122"/>
      <c r="M75" s="122"/>
      <c r="N75" s="122"/>
      <c r="O75" s="123"/>
      <c r="P75" s="49"/>
    </row>
    <row r="76" spans="2:16" ht="14.25">
      <c r="B76" s="28"/>
      <c r="C76" s="78"/>
      <c r="D76" s="55"/>
      <c r="E76" s="55"/>
      <c r="F76" s="55"/>
      <c r="G76" s="55"/>
      <c r="H76" s="55" t="s">
        <v>90</v>
      </c>
      <c r="I76" s="55"/>
      <c r="J76" s="55"/>
      <c r="K76" s="55"/>
      <c r="L76" s="55"/>
      <c r="M76" s="55"/>
      <c r="N76" s="55"/>
      <c r="O76" s="79"/>
      <c r="P76" s="29"/>
    </row>
    <row r="77" spans="2:16" ht="15">
      <c r="B77" s="28"/>
      <c r="C77" s="124" t="s">
        <v>91</v>
      </c>
      <c r="D77" s="125"/>
      <c r="E77" s="125"/>
      <c r="F77" s="125"/>
      <c r="G77" s="125"/>
      <c r="H77" s="125"/>
      <c r="I77" s="125"/>
      <c r="J77" s="125"/>
      <c r="K77" s="125"/>
      <c r="L77" s="125"/>
      <c r="M77" s="125"/>
      <c r="N77" s="125"/>
      <c r="O77" s="126"/>
      <c r="P77" s="29"/>
    </row>
    <row r="78" spans="2:16" ht="14.25">
      <c r="B78" s="28"/>
      <c r="C78" s="375"/>
      <c r="D78" s="376"/>
      <c r="E78" s="376"/>
      <c r="F78" s="376"/>
      <c r="G78" s="376"/>
      <c r="H78" s="376"/>
      <c r="I78" s="376"/>
      <c r="J78" s="376"/>
      <c r="K78" s="376"/>
      <c r="L78" s="376"/>
      <c r="M78" s="376"/>
      <c r="N78" s="376"/>
      <c r="O78" s="377"/>
      <c r="P78" s="49"/>
    </row>
    <row r="79" spans="2:16" ht="14.25">
      <c r="B79" s="28"/>
      <c r="C79" s="375"/>
      <c r="D79" s="376"/>
      <c r="E79" s="376"/>
      <c r="F79" s="376"/>
      <c r="G79" s="376"/>
      <c r="H79" s="376"/>
      <c r="I79" s="376"/>
      <c r="J79" s="376"/>
      <c r="K79" s="376"/>
      <c r="L79" s="376"/>
      <c r="M79" s="376"/>
      <c r="N79" s="376"/>
      <c r="O79" s="377"/>
      <c r="P79" s="49"/>
    </row>
    <row r="80" spans="2:16" ht="14.25">
      <c r="B80" s="28"/>
      <c r="C80" s="64"/>
      <c r="D80" s="122"/>
      <c r="E80" s="122"/>
      <c r="F80" s="122"/>
      <c r="G80" s="122"/>
      <c r="H80" s="122"/>
      <c r="I80" s="122"/>
      <c r="J80" s="122"/>
      <c r="K80" s="122"/>
      <c r="L80" s="122"/>
      <c r="M80" s="122"/>
      <c r="N80" s="122"/>
      <c r="O80" s="123"/>
      <c r="P80" s="49"/>
    </row>
    <row r="81" spans="2:16" ht="15">
      <c r="B81" s="28"/>
      <c r="C81" s="127" t="s">
        <v>92</v>
      </c>
      <c r="D81" s="122"/>
      <c r="E81" s="122"/>
      <c r="F81" s="122"/>
      <c r="G81" s="122"/>
      <c r="H81" s="122"/>
      <c r="I81" s="122"/>
      <c r="J81" s="122"/>
      <c r="K81" s="122"/>
      <c r="L81" s="122"/>
      <c r="M81" s="122"/>
      <c r="N81" s="122"/>
      <c r="O81" s="123"/>
      <c r="P81" s="49"/>
    </row>
    <row r="82" spans="2:16" ht="12.75" customHeight="1">
      <c r="B82" s="28"/>
      <c r="C82" s="372" t="s">
        <v>93</v>
      </c>
      <c r="D82" s="373"/>
      <c r="E82" s="373"/>
      <c r="F82" s="373"/>
      <c r="G82" s="373"/>
      <c r="H82" s="373"/>
      <c r="I82" s="373"/>
      <c r="J82" s="373"/>
      <c r="K82" s="373"/>
      <c r="L82" s="373"/>
      <c r="M82" s="373"/>
      <c r="N82" s="373"/>
      <c r="O82" s="374"/>
      <c r="P82" s="50"/>
    </row>
    <row r="83" spans="2:16" ht="24" customHeight="1">
      <c r="B83" s="28"/>
      <c r="C83" s="372"/>
      <c r="D83" s="373"/>
      <c r="E83" s="373"/>
      <c r="F83" s="373"/>
      <c r="G83" s="373"/>
      <c r="H83" s="373"/>
      <c r="I83" s="373"/>
      <c r="J83" s="373"/>
      <c r="K83" s="373"/>
      <c r="L83" s="373"/>
      <c r="M83" s="373"/>
      <c r="N83" s="373"/>
      <c r="O83" s="374"/>
      <c r="P83" s="50"/>
    </row>
    <row r="84" spans="2:16" ht="12.95" customHeight="1">
      <c r="B84" s="28"/>
      <c r="C84" s="372" t="s">
        <v>94</v>
      </c>
      <c r="D84" s="373"/>
      <c r="E84" s="373"/>
      <c r="F84" s="373"/>
      <c r="G84" s="373"/>
      <c r="H84" s="373"/>
      <c r="I84" s="373"/>
      <c r="J84" s="373"/>
      <c r="K84" s="373"/>
      <c r="L84" s="373"/>
      <c r="M84" s="373"/>
      <c r="N84" s="373"/>
      <c r="O84" s="374"/>
      <c r="P84" s="50"/>
    </row>
    <row r="85" spans="2:16" ht="32.25" customHeight="1">
      <c r="B85" s="28"/>
      <c r="C85" s="372"/>
      <c r="D85" s="373"/>
      <c r="E85" s="373"/>
      <c r="F85" s="373"/>
      <c r="G85" s="373"/>
      <c r="H85" s="373"/>
      <c r="I85" s="373"/>
      <c r="J85" s="373"/>
      <c r="K85" s="373"/>
      <c r="L85" s="373"/>
      <c r="M85" s="373"/>
      <c r="N85" s="373"/>
      <c r="O85" s="374"/>
      <c r="P85" s="50"/>
    </row>
    <row r="86" spans="2:16" ht="14.25">
      <c r="B86" s="28"/>
      <c r="C86" s="64"/>
      <c r="D86" s="122"/>
      <c r="E86" s="122"/>
      <c r="F86" s="122"/>
      <c r="G86" s="122"/>
      <c r="H86" s="122"/>
      <c r="I86" s="122"/>
      <c r="J86" s="122"/>
      <c r="K86" s="122"/>
      <c r="L86" s="122"/>
      <c r="M86" s="122"/>
      <c r="N86" s="122"/>
      <c r="O86" s="123"/>
      <c r="P86" s="49"/>
    </row>
    <row r="87" spans="2:16" ht="14.25">
      <c r="B87" s="28"/>
      <c r="C87" s="78"/>
      <c r="D87" s="55"/>
      <c r="E87" s="55"/>
      <c r="F87" s="55"/>
      <c r="G87" s="55"/>
      <c r="H87" s="121" t="s">
        <v>86</v>
      </c>
      <c r="I87" s="55"/>
      <c r="J87" s="55"/>
      <c r="K87" s="55"/>
      <c r="L87" s="55"/>
      <c r="M87" s="55"/>
      <c r="N87" s="55"/>
      <c r="O87" s="79"/>
      <c r="P87" s="29"/>
    </row>
    <row r="88" spans="2:16" ht="14.25">
      <c r="B88" s="28"/>
      <c r="C88" s="78"/>
      <c r="D88" s="55"/>
      <c r="E88" s="55"/>
      <c r="F88" s="55"/>
      <c r="G88" s="55"/>
      <c r="H88" s="55" t="s">
        <v>87</v>
      </c>
      <c r="I88" s="88"/>
      <c r="J88" s="88"/>
      <c r="K88" s="88"/>
      <c r="L88" s="55"/>
      <c r="M88" s="55"/>
      <c r="N88" s="55"/>
      <c r="O88" s="79"/>
      <c r="P88" s="29"/>
    </row>
    <row r="89" spans="2:16" ht="14.25">
      <c r="B89" s="28"/>
      <c r="C89" s="78"/>
      <c r="D89" s="55"/>
      <c r="E89" s="55"/>
      <c r="F89" s="55"/>
      <c r="G89" s="55"/>
      <c r="H89" s="55" t="s">
        <v>95</v>
      </c>
      <c r="I89" s="128"/>
      <c r="J89" s="128"/>
      <c r="K89" s="128"/>
      <c r="L89" s="55"/>
      <c r="M89" s="55"/>
      <c r="N89" s="55"/>
      <c r="O89" s="79"/>
      <c r="P89" s="29"/>
    </row>
    <row r="90" spans="2:16" ht="14.25">
      <c r="B90" s="28"/>
      <c r="C90" s="129"/>
      <c r="D90" s="122"/>
      <c r="E90" s="122"/>
      <c r="F90" s="122"/>
      <c r="G90" s="122"/>
      <c r="H90" s="55" t="s">
        <v>89</v>
      </c>
      <c r="I90" s="55"/>
      <c r="J90" s="55"/>
      <c r="K90" s="55"/>
      <c r="L90" s="122"/>
      <c r="M90" s="122"/>
      <c r="N90" s="122"/>
      <c r="O90" s="123"/>
      <c r="P90" s="49"/>
    </row>
    <row r="91" spans="2:16" ht="17.25" customHeight="1">
      <c r="B91" s="28"/>
      <c r="C91" s="129"/>
      <c r="D91" s="128"/>
      <c r="E91" s="128"/>
      <c r="F91" s="55"/>
      <c r="G91" s="55"/>
      <c r="H91" s="55"/>
      <c r="I91" s="55"/>
      <c r="J91" s="55"/>
      <c r="K91" s="364"/>
      <c r="L91" s="364"/>
      <c r="M91" s="364"/>
      <c r="N91" s="364"/>
      <c r="O91" s="365"/>
      <c r="P91" s="51"/>
    </row>
    <row r="92" spans="2:16" ht="18.75" customHeight="1" thickBot="1">
      <c r="B92" s="28"/>
      <c r="C92" s="368"/>
      <c r="D92" s="369"/>
      <c r="E92" s="369"/>
      <c r="F92" s="101"/>
      <c r="G92" s="101"/>
      <c r="H92" s="101"/>
      <c r="I92" s="101"/>
      <c r="J92" s="101"/>
      <c r="K92" s="366"/>
      <c r="L92" s="366"/>
      <c r="M92" s="366"/>
      <c r="N92" s="366"/>
      <c r="O92" s="367"/>
      <c r="P92" s="51"/>
    </row>
    <row r="93" spans="2:16" ht="13.5" thickBot="1">
      <c r="B93" s="52"/>
      <c r="C93" s="53"/>
      <c r="D93" s="53"/>
      <c r="E93" s="53"/>
      <c r="F93" s="53"/>
      <c r="G93" s="53"/>
      <c r="H93" s="53"/>
      <c r="I93" s="53"/>
      <c r="J93" s="53"/>
      <c r="K93" s="53"/>
      <c r="L93" s="53"/>
      <c r="M93" s="53"/>
      <c r="N93" s="53"/>
      <c r="O93" s="53"/>
      <c r="P93" s="54"/>
    </row>
    <row r="94" spans="2:16" ht="13.5" thickTop="1"/>
  </sheetData>
  <mergeCells count="78">
    <mergeCell ref="C3:F3"/>
    <mergeCell ref="K91:O92"/>
    <mergeCell ref="C92:E92"/>
    <mergeCell ref="C18:F18"/>
    <mergeCell ref="C82:O83"/>
    <mergeCell ref="C78:O78"/>
    <mergeCell ref="C79:O79"/>
    <mergeCell ref="C63:I63"/>
    <mergeCell ref="M63:N63"/>
    <mergeCell ref="M64:N64"/>
    <mergeCell ref="M65:N65"/>
    <mergeCell ref="C66:N66"/>
    <mergeCell ref="C68:N68"/>
    <mergeCell ref="C84:O85"/>
    <mergeCell ref="C55:I55"/>
    <mergeCell ref="M55:N55"/>
    <mergeCell ref="C56:N56"/>
    <mergeCell ref="C33:N33"/>
    <mergeCell ref="C58:N58"/>
    <mergeCell ref="C62:I62"/>
    <mergeCell ref="M62:N62"/>
    <mergeCell ref="M54:N54"/>
    <mergeCell ref="C44:I44"/>
    <mergeCell ref="M44:N44"/>
    <mergeCell ref="C45:I45"/>
    <mergeCell ref="M45:N45"/>
    <mergeCell ref="C46:I46"/>
    <mergeCell ref="M46:N46"/>
    <mergeCell ref="C47:N47"/>
    <mergeCell ref="C51:I51"/>
    <mergeCell ref="M51:N51"/>
    <mergeCell ref="M52:N52"/>
    <mergeCell ref="M53:N53"/>
    <mergeCell ref="J29:K29"/>
    <mergeCell ref="M29:N29"/>
    <mergeCell ref="D25:L25"/>
    <mergeCell ref="C26:O28"/>
    <mergeCell ref="C32:G32"/>
    <mergeCell ref="H32:I32"/>
    <mergeCell ref="J32:K32"/>
    <mergeCell ref="M32:N32"/>
    <mergeCell ref="C41:O43"/>
    <mergeCell ref="C48:O50"/>
    <mergeCell ref="M31:N31"/>
    <mergeCell ref="C39:J39"/>
    <mergeCell ref="M39:N39"/>
    <mergeCell ref="C38:J38"/>
    <mergeCell ref="M38:N38"/>
    <mergeCell ref="C59:O61"/>
    <mergeCell ref="C8:C14"/>
    <mergeCell ref="D8:K8"/>
    <mergeCell ref="D9:K9"/>
    <mergeCell ref="D10:K10"/>
    <mergeCell ref="L10:L11"/>
    <mergeCell ref="D24:L24"/>
    <mergeCell ref="C34:O36"/>
    <mergeCell ref="O12:O14"/>
    <mergeCell ref="L8:O9"/>
    <mergeCell ref="M10:O11"/>
    <mergeCell ref="D11:K11"/>
    <mergeCell ref="L12:L14"/>
    <mergeCell ref="C37:J37"/>
    <mergeCell ref="C40:N40"/>
    <mergeCell ref="M37:N37"/>
    <mergeCell ref="M24:N24"/>
    <mergeCell ref="C22:O22"/>
    <mergeCell ref="C30:G30"/>
    <mergeCell ref="H30:I30"/>
    <mergeCell ref="J30:K30"/>
    <mergeCell ref="M30:N30"/>
    <mergeCell ref="M25:N25"/>
    <mergeCell ref="C29:G29"/>
    <mergeCell ref="H29:I29"/>
    <mergeCell ref="C6:O6"/>
    <mergeCell ref="M12:M14"/>
    <mergeCell ref="N12:N14"/>
    <mergeCell ref="D14:K14"/>
    <mergeCell ref="D12:K13"/>
  </mergeCells>
  <printOptions horizontalCentered="1" verticalCentered="1"/>
  <pageMargins left="0.11811023622047245" right="0.11811023622047245" top="0.15748031496062992" bottom="0.15748031496062992" header="0" footer="0"/>
  <pageSetup scale="5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18EDF-F6F9-439A-8413-9FA9016CF69D}">
  <ds:schemaRefs>
    <ds:schemaRef ds:uri="http://schemas.microsoft.com/office/2006/metadata/properties"/>
    <ds:schemaRef ds:uri="http://schemas.microsoft.com/office/infopath/2007/PartnerControls"/>
    <ds:schemaRef ds:uri="9d85dbaf-23eb-4e57-a637-93dcacc8b1a1"/>
  </ds:schemaRefs>
</ds:datastoreItem>
</file>

<file path=customXml/itemProps2.xml><?xml version="1.0" encoding="utf-8"?>
<ds:datastoreItem xmlns:ds="http://schemas.openxmlformats.org/officeDocument/2006/customXml" ds:itemID="{CC201DDD-042F-4995-8B74-FAA253F59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62CDF-19EA-444A-8C72-4FCEA7BF1C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PRESUPUESTO OFICIAL (Entidad)</vt:lpstr>
      <vt:lpstr>PROPUESTA ECONOMICA (Proponente</vt:lpstr>
      <vt:lpstr>INDICAR CÓDIGO DEL ITEM DE PAGO</vt:lpstr>
      <vt:lpstr>_GoBack</vt:lpstr>
      <vt:lpstr>'INDICAR CÓDIGO DEL ITEM DE PAGO'!Área_de_impresión</vt:lpstr>
      <vt:lpstr>'PRESUPUESTO OFICIAL (Entidad)'!Área_de_impresión</vt:lpstr>
      <vt:lpstr>'PROPUESTA ECONOMICA (Proponente'!Área_de_impresión</vt:lpstr>
    </vt:vector>
  </TitlesOfParts>
  <Manager/>
  <Company>Insrtituto Nacional de Vias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APU TND</dc:title>
  <dc:subject/>
  <dc:creator>Ernesto Correa Valderrama</dc:creator>
  <cp:keywords/>
  <dc:description>Que el amor por nuestra gente ilumine nuestro camino en su bien</dc:description>
  <cp:lastModifiedBy>Castillo Peña, Yisela Patricia</cp:lastModifiedBy>
  <cp:revision/>
  <dcterms:created xsi:type="dcterms:W3CDTF">2006-06-27T16:47:25Z</dcterms:created>
  <dcterms:modified xsi:type="dcterms:W3CDTF">2022-05-25T22:07:55Z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